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on\Documents\PREWORK_BC\Module-1\"/>
    </mc:Choice>
  </mc:AlternateContent>
  <xr:revisionPtr revIDLastSave="0" documentId="13_ncr:1_{92D7A36C-EC43-49F2-B0A0-35DAD5853862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D13" i="6"/>
  <c r="C13" i="6"/>
  <c r="B13" i="6"/>
  <c r="H13" i="6" l="1"/>
  <c r="F7" i="6"/>
  <c r="H12" i="6"/>
  <c r="F13" i="6"/>
  <c r="G3" i="6"/>
  <c r="H7" i="6"/>
  <c r="G6" i="6"/>
  <c r="F6" i="6"/>
  <c r="G8" i="6"/>
  <c r="G12" i="6"/>
  <c r="E2" i="6"/>
  <c r="H2" i="6" s="1"/>
  <c r="E10" i="6"/>
  <c r="F10" i="6" s="1"/>
  <c r="E6" i="6"/>
  <c r="H6" i="6" s="1"/>
  <c r="E13" i="6"/>
  <c r="G13" i="6" s="1"/>
  <c r="E9" i="6"/>
  <c r="F9" i="6" s="1"/>
  <c r="E5" i="6"/>
  <c r="H5" i="6" s="1"/>
  <c r="E12" i="6"/>
  <c r="F12" i="6" s="1"/>
  <c r="E8" i="6"/>
  <c r="H8" i="6" s="1"/>
  <c r="E4" i="6"/>
  <c r="F4" i="6" s="1"/>
  <c r="E11" i="6"/>
  <c r="H11" i="6" s="1"/>
  <c r="E7" i="6"/>
  <c r="G7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0" i="6" l="1"/>
  <c r="G4" i="6"/>
  <c r="F8" i="6"/>
  <c r="F11" i="6"/>
  <c r="G11" i="6"/>
  <c r="F5" i="6"/>
  <c r="G10" i="6"/>
  <c r="H3" i="6"/>
  <c r="F2" i="6"/>
  <c r="G2" i="6"/>
  <c r="G5" i="6"/>
  <c r="H4" i="6"/>
  <c r="H9" i="6"/>
  <c r="G9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<sst xmlns="http://schemas.openxmlformats.org/spreadsheetml/2006/main" count="24820" uniqueCount="8401">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</sst>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FF5B5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4B4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A57C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4B4B"/>
      <color rgb="FF9A57CD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9-42A9-A832-5276D4D35CF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89-42A9-A832-5276D4D35CF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89-42A9-A832-5276D4D35CF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89-42A9-A832-5276D4D35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238031"/>
        <c:axId val="818503007"/>
      </c:barChart>
      <c:catAx>
        <c:axId val="692238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503007"/>
        <c:crosses val="autoZero"/>
        <c:auto val="1"/>
        <c:lblAlgn val="ctr"/>
        <c:lblOffset val="100"/>
        <c:noMultiLvlLbl val="0"/>
      </c:catAx>
      <c:valAx>
        <c:axId val="81850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13585262442592"/>
          <c:y val="0.40437703351597182"/>
          <c:w val="0.10227249136230852"/>
          <c:h val="0.25201228878648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3-4754-87EA-A2F5BAE242D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3-4754-87EA-A2F5BAE242D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13-4754-87EA-A2F5BAE242D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13-4754-87EA-A2F5BAE24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2480096"/>
        <c:axId val="1101305696"/>
      </c:barChart>
      <c:catAx>
        <c:axId val="10924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305696"/>
        <c:crosses val="autoZero"/>
        <c:auto val="1"/>
        <c:lblAlgn val="ctr"/>
        <c:lblOffset val="100"/>
        <c:noMultiLvlLbl val="0"/>
      </c:catAx>
      <c:valAx>
        <c:axId val="110130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4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E-4FBA-96BD-DF1C91A1BCF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E-4FBA-96BD-DF1C91A1BCF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E-4FBA-96BD-DF1C91A1B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19423"/>
        <c:axId val="275938591"/>
      </c:lineChart>
      <c:catAx>
        <c:axId val="27631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38591"/>
        <c:crosses val="autoZero"/>
        <c:auto val="1"/>
        <c:lblAlgn val="ctr"/>
        <c:lblOffset val="100"/>
        <c:noMultiLvlLbl val="0"/>
      </c:catAx>
      <c:valAx>
        <c:axId val="2759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1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1-4E6C-8366-A8041711F2F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1-4E6C-8366-A8041711F2F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1-4E6C-8366-A8041711F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561920"/>
        <c:axId val="1574247904"/>
      </c:lineChart>
      <c:catAx>
        <c:axId val="157956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47904"/>
        <c:crosses val="autoZero"/>
        <c:auto val="1"/>
        <c:lblAlgn val="ctr"/>
        <c:lblOffset val="100"/>
        <c:noMultiLvlLbl val="0"/>
      </c:catAx>
      <c:valAx>
        <c:axId val="15742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56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10</xdr:col>
      <xdr:colOff>47625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69E8B-CB14-410A-9972-4CEE8D470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161925</xdr:rowOff>
    </xdr:from>
    <xdr:to>
      <xdr:col>8</xdr:col>
      <xdr:colOff>628650</xdr:colOff>
      <xdr:row>76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AE975-9821-4607-B7A8-328833B1D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38099</xdr:rowOff>
    </xdr:from>
    <xdr:to>
      <xdr:col>9</xdr:col>
      <xdr:colOff>533400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65661-AE58-42ED-93F3-4EA4FE60F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80962</xdr:rowOff>
    </xdr:from>
    <xdr:to>
      <xdr:col>4</xdr:col>
      <xdr:colOff>1085849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2DE4E-9DED-4232-B67D-AA51C185D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" refreshedDate="43569.019887962961" createdVersion="6" refreshedVersion="6" minRefreshableVersion="3" recordCount="4114" xr:uid="{285F6490-5677-4C9D-883E-6B2333D6E4D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" refreshedDate="43569.101298842594" createdVersion="6" refreshedVersion="6" minRefreshableVersion="3" recordCount="4114" xr:uid="{8984C94B-A77A-4585-A8C1-06B52D4BFB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0AA45-EA0D-4D47-89B2-707C400F22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99BBA-11D0-4BFE-AD47-3EA2E8BD07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B8EAE-330F-4145-A5EA-69EFA5C9697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2.7109375" customWidth="1"/>
    <col min="16" max="16" width="33.42578125" customWidth="1"/>
    <col min="17" max="17" width="29.5703125" customWidth="1"/>
    <col min="18" max="18" width="32" customWidth="1"/>
    <col min="19" max="19" width="44.85546875" customWidth="1"/>
    <col min="20" max="20" width="36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ROUND(IF(L2=0,0,(E2/L2)),0)</f>
        <v>64</v>
      </c>
      <c r="Q2" t="str">
        <f>LEFT(N2, SEARCH("/",N2,1)-1)</f>
        <v>film &amp; video</v>
      </c>
      <c r="R2" t="str">
        <f>RIGHT(N2,LEN(N2)-SEARCH("/",N2,1))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ROUND((E3/D3)*100,0)</f>
        <v>143</v>
      </c>
      <c r="P3">
        <f>ROUND(IF(L3=0,0,(E3/L3)),0)</f>
        <v>185</v>
      </c>
      <c r="Q3" t="str">
        <f>LEFT(N3, SEARCH("/",N3,1)-1)</f>
        <v>film &amp; video</v>
      </c>
      <c r="R3" t="str">
        <f>RIGHT(N3,LEN(N3)-SEARCH("/",N3,1))</f>
        <v>television</v>
      </c>
      <c r="S3" s="8">
        <f>(((J3/60)/60)/24)+DATE(1970,1,1)+(-5/24)</f>
        <v>42766.392164351848</v>
      </c>
      <c r="T3" s="8">
        <f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ROUND((E4/D4)*100,0)</f>
        <v>105</v>
      </c>
      <c r="P4">
        <f>ROUND(IF(L4=0,0,(E4/L4)),0)</f>
        <v>15</v>
      </c>
      <c r="Q4" t="str">
        <f>LEFT(N4, SEARCH("/",N4,1)-1)</f>
        <v>film &amp; video</v>
      </c>
      <c r="R4" t="str">
        <f>RIGHT(N4,LEN(N4)-SEARCH("/",N4,1))</f>
        <v>television</v>
      </c>
      <c r="S4" s="8">
        <f>(((J4/60)/60)/24)+DATE(1970,1,1)+(-5/24)</f>
        <v>42405.494016203702</v>
      </c>
      <c r="T4" s="8">
        <f>(((I4/60)/60)/24)+DATE(1970,1,1)+(-5/24)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ROUND((E5/D5)*100,0)</f>
        <v>104</v>
      </c>
      <c r="P5">
        <f>ROUND(IF(L5=0,0,(E5/L5)),0)</f>
        <v>69</v>
      </c>
      <c r="Q5" t="str">
        <f>LEFT(N5, SEARCH("/",N5,1)-1)</f>
        <v>film &amp; video</v>
      </c>
      <c r="R5" t="str">
        <f>RIGHT(N5,LEN(N5)-SEARCH("/",N5,1))</f>
        <v>television</v>
      </c>
      <c r="S5" s="8">
        <f>(((J5/60)/60)/24)+DATE(1970,1,1)+(-5/24)</f>
        <v>41828.306793981479</v>
      </c>
      <c r="T5" s="8">
        <f>(((I5/60)/60)/24)+DATE(1970,1,1)+(-5/24)</f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>
        <f>ROUND(IF(L6=0,0,(E6/L6)),0)</f>
        <v>191</v>
      </c>
      <c r="Q6" t="str">
        <f>LEFT(N6, SEARCH("/",N6,1)-1)</f>
        <v>film &amp; video</v>
      </c>
      <c r="R6" t="str">
        <f>RIGHT(N6,LEN(N6)-SEARCH("/",N6,1))</f>
        <v>television</v>
      </c>
      <c r="S6" s="8">
        <f>(((J6/60)/60)/24)+DATE(1970,1,1)+(-5/24)</f>
        <v>42327.625914351847</v>
      </c>
      <c r="T6" s="8">
        <f>(((I6/60)/60)/24)+DATE(1970,1,1)+(-5/24)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ROUND((E7/D7)*100,0)</f>
        <v>110</v>
      </c>
      <c r="P7">
        <f>ROUND(IF(L7=0,0,(E7/L7)),0)</f>
        <v>93</v>
      </c>
      <c r="Q7" t="str">
        <f>LEFT(N7, SEARCH("/",N7,1)-1)</f>
        <v>film &amp; video</v>
      </c>
      <c r="R7" t="str">
        <f>RIGHT(N7,LEN(N7)-SEARCH("/",N7,1))</f>
        <v>television</v>
      </c>
      <c r="S7" s="8">
        <f>(((J7/60)/60)/24)+DATE(1970,1,1)+(-5/24)</f>
        <v>42563.724618055552</v>
      </c>
      <c r="T7" s="8">
        <f>(((I7/60)/60)/24)+DATE(1970,1,1)+(-5/24)</f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>
        <f>ROUND(IF(L8=0,0,(E8/L8)),0)</f>
        <v>147</v>
      </c>
      <c r="Q8" t="str">
        <f>LEFT(N8, SEARCH("/",N8,1)-1)</f>
        <v>film &amp; video</v>
      </c>
      <c r="R8" t="str">
        <f>RIGHT(N8,LEN(N8)-SEARCH("/",N8,1))</f>
        <v>television</v>
      </c>
      <c r="S8" s="8">
        <f>(((J8/60)/60)/24)+DATE(1970,1,1)+(-5/24)</f>
        <v>41793.864004629628</v>
      </c>
      <c r="T8" s="8">
        <f>(((I8/60)/60)/24)+DATE(1970,1,1)+(-5/24)</f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ROUND((E9/D9)*100,0)</f>
        <v>101</v>
      </c>
      <c r="P9">
        <f>ROUND(IF(L9=0,0,(E9/L9)),0)</f>
        <v>160</v>
      </c>
      <c r="Q9" t="str">
        <f>LEFT(N9, SEARCH("/",N9,1)-1)</f>
        <v>film &amp; video</v>
      </c>
      <c r="R9" t="str">
        <f>RIGHT(N9,LEN(N9)-SEARCH("/",N9,1))</f>
        <v>television</v>
      </c>
      <c r="S9" s="8">
        <f>(((J9/60)/60)/24)+DATE(1970,1,1)+(-5/24)</f>
        <v>42515.838738425926</v>
      </c>
      <c r="T9" s="8">
        <f>(((I9/60)/60)/24)+DATE(1970,1,1)+(-5/24)</f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ROUND((E10/D10)*100,0)</f>
        <v>100</v>
      </c>
      <c r="P10">
        <f>ROUND(IF(L10=0,0,(E10/L10)),0)</f>
        <v>292</v>
      </c>
      <c r="Q10" t="str">
        <f>LEFT(N10, SEARCH("/",N10,1)-1)</f>
        <v>film &amp; video</v>
      </c>
      <c r="R10" t="str">
        <f>RIGHT(N10,LEN(N10)-SEARCH("/",N10,1))</f>
        <v>television</v>
      </c>
      <c r="S10" s="8">
        <f>(((J10/60)/60)/24)+DATE(1970,1,1)+(-5/24)</f>
        <v>42468.736249999994</v>
      </c>
      <c r="T10" s="8">
        <f>(((I10/60)/60)/24)+DATE(1970,1,1)+(-5/24)</f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ROUND((E11/D11)*100,0)</f>
        <v>126</v>
      </c>
      <c r="P11">
        <f>ROUND(IF(L11=0,0,(E11/L11)),0)</f>
        <v>31</v>
      </c>
      <c r="Q11" t="str">
        <f>LEFT(N11, SEARCH("/",N11,1)-1)</f>
        <v>film &amp; video</v>
      </c>
      <c r="R11" t="str">
        <f>RIGHT(N11,LEN(N11)-SEARCH("/",N11,1))</f>
        <v>television</v>
      </c>
      <c r="S11" s="8">
        <f>(((J11/60)/60)/24)+DATE(1970,1,1)+(-5/24)</f>
        <v>42446.895185185182</v>
      </c>
      <c r="T11" s="8">
        <f>(((I11/60)/60)/24)+DATE(1970,1,1)+(-5/24)</f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ROUND((E12/D12)*100,0)</f>
        <v>101</v>
      </c>
      <c r="P12">
        <f>ROUND(IF(L12=0,0,(E12/L12)),0)</f>
        <v>159</v>
      </c>
      <c r="Q12" t="str">
        <f>LEFT(N12, SEARCH("/",N12,1)-1)</f>
        <v>film &amp; video</v>
      </c>
      <c r="R12" t="str">
        <f>RIGHT(N12,LEN(N12)-SEARCH("/",N12,1))</f>
        <v>television</v>
      </c>
      <c r="S12" s="8">
        <f>(((J12/60)/60)/24)+DATE(1970,1,1)+(-5/24)</f>
        <v>41779.859710648147</v>
      </c>
      <c r="T12" s="8">
        <f>(((I12/60)/60)/24)+DATE(1970,1,1)+(-5/24)</f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ROUND((E13/D13)*100,0)</f>
        <v>121</v>
      </c>
      <c r="P13">
        <f>ROUND(IF(L13=0,0,(E13/L13)),0)</f>
        <v>80</v>
      </c>
      <c r="Q13" t="str">
        <f>LEFT(N13, SEARCH("/",N13,1)-1)</f>
        <v>film &amp; video</v>
      </c>
      <c r="R13" t="str">
        <f>RIGHT(N13,LEN(N13)-SEARCH("/",N13,1))</f>
        <v>television</v>
      </c>
      <c r="S13" s="8">
        <f>(((J13/60)/60)/24)+DATE(1970,1,1)+(-5/24)</f>
        <v>42572.570162037031</v>
      </c>
      <c r="T13" s="8">
        <f>(((I13/60)/60)/24)+DATE(1970,1,1)+(-5/24)</f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ROUND((E14/D14)*100,0)</f>
        <v>165</v>
      </c>
      <c r="P14">
        <f>ROUND(IF(L14=0,0,(E14/L14)),0)</f>
        <v>60</v>
      </c>
      <c r="Q14" t="str">
        <f>LEFT(N14, SEARCH("/",N14,1)-1)</f>
        <v>film &amp; video</v>
      </c>
      <c r="R14" t="str">
        <f>RIGHT(N14,LEN(N14)-SEARCH("/",N14,1))</f>
        <v>television</v>
      </c>
      <c r="S14" s="8">
        <f>(((J14/60)/60)/24)+DATE(1970,1,1)+(-5/24)</f>
        <v>41791.504918981482</v>
      </c>
      <c r="T14" s="8">
        <f>(((I14/60)/60)/24)+DATE(1970,1,1)+(-5/24)</f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ROUND((E15/D15)*100,0)</f>
        <v>160</v>
      </c>
      <c r="P15">
        <f>ROUND(IF(L15=0,0,(E15/L15)),0)</f>
        <v>110</v>
      </c>
      <c r="Q15" t="str">
        <f>LEFT(N15, SEARCH("/",N15,1)-1)</f>
        <v>film &amp; video</v>
      </c>
      <c r="R15" t="str">
        <f>RIGHT(N15,LEN(N15)-SEARCH("/",N15,1))</f>
        <v>television</v>
      </c>
      <c r="S15" s="8">
        <f>(((J15/60)/60)/24)+DATE(1970,1,1)+(-5/24)</f>
        <v>42508.468854166662</v>
      </c>
      <c r="T15" s="8">
        <f>(((I15/60)/60)/24)+DATE(1970,1,1)+(-5/24)</f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ROUND((E16/D16)*100,0)</f>
        <v>101</v>
      </c>
      <c r="P16">
        <f>ROUND(IF(L16=0,0,(E16/L16)),0)</f>
        <v>148</v>
      </c>
      <c r="Q16" t="str">
        <f>LEFT(N16, SEARCH("/",N16,1)-1)</f>
        <v>film &amp; video</v>
      </c>
      <c r="R16" t="str">
        <f>RIGHT(N16,LEN(N16)-SEARCH("/",N16,1))</f>
        <v>television</v>
      </c>
      <c r="S16" s="8">
        <f>(((J16/60)/60)/24)+DATE(1970,1,1)+(-5/24)</f>
        <v>41807.818148148144</v>
      </c>
      <c r="T16" s="8">
        <f>(((I16/60)/60)/24)+DATE(1970,1,1)+(-5/24)</f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ROUND((E17/D17)*100,0)</f>
        <v>107</v>
      </c>
      <c r="P17">
        <f>ROUND(IF(L17=0,0,(E17/L17)),0)</f>
        <v>22</v>
      </c>
      <c r="Q17" t="str">
        <f>LEFT(N17, SEARCH("/",N17,1)-1)</f>
        <v>film &amp; video</v>
      </c>
      <c r="R17" t="str">
        <f>RIGHT(N17,LEN(N17)-SEARCH("/",N17,1))</f>
        <v>television</v>
      </c>
      <c r="S17" s="8">
        <f>(((J17/60)/60)/24)+DATE(1970,1,1)+(-5/24)</f>
        <v>42256.183541666665</v>
      </c>
      <c r="T17" s="8">
        <f>(((I17/60)/60)/24)+DATE(1970,1,1)+(-5/24)</f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ROUND((E18/D18)*100,0)</f>
        <v>100</v>
      </c>
      <c r="P18">
        <f>ROUND(IF(L18=0,0,(E18/L18)),0)</f>
        <v>172</v>
      </c>
      <c r="Q18" t="str">
        <f>LEFT(N18, SEARCH("/",N18,1)-1)</f>
        <v>film &amp; video</v>
      </c>
      <c r="R18" t="str">
        <f>RIGHT(N18,LEN(N18)-SEARCH("/",N18,1))</f>
        <v>television</v>
      </c>
      <c r="S18" s="8">
        <f>(((J18/60)/60)/24)+DATE(1970,1,1)+(-5/24)</f>
        <v>41760.588090277779</v>
      </c>
      <c r="T18" s="8">
        <f>(((I18/60)/60)/24)+DATE(1970,1,1)+(-5/24)</f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ROUND((E19/D19)*100,0)</f>
        <v>101</v>
      </c>
      <c r="P19">
        <f>ROUND(IF(L19=0,0,(E19/L19)),0)</f>
        <v>42</v>
      </c>
      <c r="Q19" t="str">
        <f>LEFT(N19, SEARCH("/",N19,1)-1)</f>
        <v>film &amp; video</v>
      </c>
      <c r="R19" t="str">
        <f>RIGHT(N19,LEN(N19)-SEARCH("/",N19,1))</f>
        <v>television</v>
      </c>
      <c r="S19" s="8">
        <f>(((J19/60)/60)/24)+DATE(1970,1,1)+(-5/24)</f>
        <v>41917.523402777777</v>
      </c>
      <c r="T19" s="8">
        <f>(((I19/60)/60)/24)+DATE(1970,1,1)+(-5/24)</f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ROUND((E20/D20)*100,0)</f>
        <v>106</v>
      </c>
      <c r="P20">
        <f>ROUND(IF(L20=0,0,(E20/L20)),0)</f>
        <v>93</v>
      </c>
      <c r="Q20" t="str">
        <f>LEFT(N20, SEARCH("/",N20,1)-1)</f>
        <v>film &amp; video</v>
      </c>
      <c r="R20" t="str">
        <f>RIGHT(N20,LEN(N20)-SEARCH("/",N20,1))</f>
        <v>television</v>
      </c>
      <c r="S20" s="8">
        <f>(((J20/60)/60)/24)+DATE(1970,1,1)+(-5/24)</f>
        <v>41869.333981481483</v>
      </c>
      <c r="T20" s="8">
        <f>(((I20/60)/60)/24)+DATE(1970,1,1)+(-5/24)</f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ROUND((E21/D21)*100,0)</f>
        <v>145</v>
      </c>
      <c r="P21">
        <f>ROUND(IF(L21=0,0,(E21/L21)),0)</f>
        <v>56</v>
      </c>
      <c r="Q21" t="str">
        <f>LEFT(N21, SEARCH("/",N21,1)-1)</f>
        <v>film &amp; video</v>
      </c>
      <c r="R21" t="str">
        <f>RIGHT(N21,LEN(N21)-SEARCH("/",N21,1))</f>
        <v>television</v>
      </c>
      <c r="S21" s="8">
        <f>(((J21/60)/60)/24)+DATE(1970,1,1)+(-5/24)</f>
        <v>42175.608032407406</v>
      </c>
      <c r="T21" s="8">
        <f>(((I21/60)/60)/24)+DATE(1970,1,1)+(-5/24)</f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ROUND((E22/D22)*100,0)</f>
        <v>100</v>
      </c>
      <c r="P22">
        <f>ROUND(IF(L22=0,0,(E22/L22)),0)</f>
        <v>80</v>
      </c>
      <c r="Q22" t="str">
        <f>LEFT(N22, SEARCH("/",N22,1)-1)</f>
        <v>film &amp; video</v>
      </c>
      <c r="R22" t="str">
        <f>RIGHT(N22,LEN(N22)-SEARCH("/",N22,1))</f>
        <v>television</v>
      </c>
      <c r="S22" s="8">
        <f>(((J22/60)/60)/24)+DATE(1970,1,1)+(-5/24)</f>
        <v>42200.549907407411</v>
      </c>
      <c r="T22" s="8">
        <f>(((I22/60)/60)/24)+DATE(1970,1,1)+(-5/24)</f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ROUND((E23/D23)*100,0)</f>
        <v>109</v>
      </c>
      <c r="P23">
        <f>ROUND(IF(L23=0,0,(E23/L23)),0)</f>
        <v>200</v>
      </c>
      <c r="Q23" t="str">
        <f>LEFT(N23, SEARCH("/",N23,1)-1)</f>
        <v>film &amp; video</v>
      </c>
      <c r="R23" t="str">
        <f>RIGHT(N23,LEN(N23)-SEARCH("/",N23,1))</f>
        <v>television</v>
      </c>
      <c r="S23" s="8">
        <f>(((J23/60)/60)/24)+DATE(1970,1,1)+(-5/24)</f>
        <v>41878.418854166666</v>
      </c>
      <c r="T23" s="8">
        <f>(((I23/60)/60)/24)+DATE(1970,1,1)+(-5/24)</f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ROUND((E24/D24)*100,0)</f>
        <v>117</v>
      </c>
      <c r="P24">
        <f>ROUND(IF(L24=0,0,(E24/L24)),0)</f>
        <v>51</v>
      </c>
      <c r="Q24" t="str">
        <f>LEFT(N24, SEARCH("/",N24,1)-1)</f>
        <v>film &amp; video</v>
      </c>
      <c r="R24" t="str">
        <f>RIGHT(N24,LEN(N24)-SEARCH("/",N24,1))</f>
        <v>television</v>
      </c>
      <c r="S24" s="8">
        <f>(((J24/60)/60)/24)+DATE(1970,1,1)+(-5/24)</f>
        <v>41989.703009259254</v>
      </c>
      <c r="T24" s="8">
        <f>(((I24/60)/60)/24)+DATE(1970,1,1)+(-5/24)</f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ROUND((E25/D25)*100,0)</f>
        <v>119</v>
      </c>
      <c r="P25">
        <f>ROUND(IF(L25=0,0,(E25/L25)),0)</f>
        <v>103</v>
      </c>
      <c r="Q25" t="str">
        <f>LEFT(N25, SEARCH("/",N25,1)-1)</f>
        <v>film &amp; video</v>
      </c>
      <c r="R25" t="str">
        <f>RIGHT(N25,LEN(N25)-SEARCH("/",N25,1))</f>
        <v>television</v>
      </c>
      <c r="S25" s="8">
        <f>(((J25/60)/60)/24)+DATE(1970,1,1)+(-5/24)</f>
        <v>42097.570613425924</v>
      </c>
      <c r="T25" s="8">
        <f>(((I25/60)/60)/24)+DATE(1970,1,1)+(-5/24)</f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ROUND((E26/D26)*100,0)</f>
        <v>109</v>
      </c>
      <c r="P26">
        <f>ROUND(IF(L26=0,0,(E26/L26)),0)</f>
        <v>66</v>
      </c>
      <c r="Q26" t="str">
        <f>LEFT(N26, SEARCH("/",N26,1)-1)</f>
        <v>film &amp; video</v>
      </c>
      <c r="R26" t="str">
        <f>RIGHT(N26,LEN(N26)-SEARCH("/",N26,1))</f>
        <v>television</v>
      </c>
      <c r="S26" s="8">
        <f>(((J26/60)/60)/24)+DATE(1970,1,1)+(-5/24)</f>
        <v>42229.611840277772</v>
      </c>
      <c r="T26" s="8">
        <f>(((I26/60)/60)/24)+DATE(1970,1,1)+(-5/24)</f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ROUND((E27/D27)*100,0)</f>
        <v>133</v>
      </c>
      <c r="P27">
        <f>ROUND(IF(L27=0,0,(E27/L27)),0)</f>
        <v>57</v>
      </c>
      <c r="Q27" t="str">
        <f>LEFT(N27, SEARCH("/",N27,1)-1)</f>
        <v>film &amp; video</v>
      </c>
      <c r="R27" t="str">
        <f>RIGHT(N27,LEN(N27)-SEARCH("/",N27,1))</f>
        <v>television</v>
      </c>
      <c r="S27" s="8">
        <f>(((J27/60)/60)/24)+DATE(1970,1,1)+(-5/24)</f>
        <v>42317.816678240742</v>
      </c>
      <c r="T27" s="8">
        <f>(((I27/60)/60)/24)+DATE(1970,1,1)+(-5/24)</f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ROUND((E28/D28)*100,0)</f>
        <v>155</v>
      </c>
      <c r="P28">
        <f>ROUND(IF(L28=0,0,(E28/L28)),0)</f>
        <v>102</v>
      </c>
      <c r="Q28" t="str">
        <f>LEFT(N28, SEARCH("/",N28,1)-1)</f>
        <v>film &amp; video</v>
      </c>
      <c r="R28" t="str">
        <f>RIGHT(N28,LEN(N28)-SEARCH("/",N28,1))</f>
        <v>television</v>
      </c>
      <c r="S28" s="8">
        <f>(((J28/60)/60)/24)+DATE(1970,1,1)+(-5/24)</f>
        <v>41828.307222222218</v>
      </c>
      <c r="T28" s="8">
        <f>(((I28/60)/60)/24)+DATE(1970,1,1)+(-5/24)</f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ROUND((E29/D29)*100,0)</f>
        <v>112</v>
      </c>
      <c r="P29">
        <f>ROUND(IF(L29=0,0,(E29/L29)),0)</f>
        <v>149</v>
      </c>
      <c r="Q29" t="str">
        <f>LEFT(N29, SEARCH("/",N29,1)-1)</f>
        <v>film &amp; video</v>
      </c>
      <c r="R29" t="str">
        <f>RIGHT(N29,LEN(N29)-SEARCH("/",N29,1))</f>
        <v>television</v>
      </c>
      <c r="S29" s="8">
        <f>(((J29/60)/60)/24)+DATE(1970,1,1)+(-5/24)</f>
        <v>41928.956400462957</v>
      </c>
      <c r="T29" s="8">
        <f>(((I29/60)/60)/24)+DATE(1970,1,1)+(-5/24)</f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ROUND((E30/D30)*100,0)</f>
        <v>100</v>
      </c>
      <c r="P30">
        <f>ROUND(IF(L30=0,0,(E30/L30)),0)</f>
        <v>170</v>
      </c>
      <c r="Q30" t="str">
        <f>LEFT(N30, SEARCH("/",N30,1)-1)</f>
        <v>film &amp; video</v>
      </c>
      <c r="R30" t="str">
        <f>RIGHT(N30,LEN(N30)-SEARCH("/",N30,1))</f>
        <v>television</v>
      </c>
      <c r="S30" s="8">
        <f>(((J30/60)/60)/24)+DATE(1970,1,1)+(-5/24)</f>
        <v>42324.755601851844</v>
      </c>
      <c r="T30" s="8">
        <f>(((I30/60)/60)/24)+DATE(1970,1,1)+(-5/24)</f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ROUND((E31/D31)*100,0)</f>
        <v>123</v>
      </c>
      <c r="P31">
        <f>ROUND(IF(L31=0,0,(E31/L31)),0)</f>
        <v>32</v>
      </c>
      <c r="Q31" t="str">
        <f>LEFT(N31, SEARCH("/",N31,1)-1)</f>
        <v>film &amp; video</v>
      </c>
      <c r="R31" t="str">
        <f>RIGHT(N31,LEN(N31)-SEARCH("/",N31,1))</f>
        <v>television</v>
      </c>
      <c r="S31" s="8">
        <f>(((J31/60)/60)/24)+DATE(1970,1,1)+(-5/24)</f>
        <v>41812.464907407404</v>
      </c>
      <c r="T31" s="8">
        <f>(((I31/60)/60)/24)+DATE(1970,1,1)+(-5/24)</f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ROUND((E32/D32)*100,0)</f>
        <v>101</v>
      </c>
      <c r="P32">
        <f>ROUND(IF(L32=0,0,(E32/L32)),0)</f>
        <v>76</v>
      </c>
      <c r="Q32" t="str">
        <f>LEFT(N32, SEARCH("/",N32,1)-1)</f>
        <v>film &amp; video</v>
      </c>
      <c r="R32" t="str">
        <f>RIGHT(N32,LEN(N32)-SEARCH("/",N32,1))</f>
        <v>television</v>
      </c>
      <c r="S32" s="8">
        <f>(((J32/60)/60)/24)+DATE(1970,1,1)+(-5/24)</f>
        <v>41842.084664351853</v>
      </c>
      <c r="T32" s="8">
        <f>(((I32/60)/60)/24)+DATE(1970,1,1)+(-5/24)</f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ROUND((E33/D33)*100,0)</f>
        <v>100</v>
      </c>
      <c r="P33">
        <f>ROUND(IF(L33=0,0,(E33/L33)),0)</f>
        <v>13</v>
      </c>
      <c r="Q33" t="str">
        <f>LEFT(N33, SEARCH("/",N33,1)-1)</f>
        <v>film &amp; video</v>
      </c>
      <c r="R33" t="str">
        <f>RIGHT(N33,LEN(N33)-SEARCH("/",N33,1))</f>
        <v>television</v>
      </c>
      <c r="S33" s="8">
        <f>(((J33/60)/60)/24)+DATE(1970,1,1)+(-5/24)</f>
        <v>42376.583726851844</v>
      </c>
      <c r="T33" s="8">
        <f>(((I33/60)/60)/24)+DATE(1970,1,1)+(-5/24)</f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ROUND((E34/D34)*100,0)</f>
        <v>100</v>
      </c>
      <c r="P34">
        <f>ROUND(IF(L34=0,0,(E34/L34)),0)</f>
        <v>320</v>
      </c>
      <c r="Q34" t="str">
        <f>LEFT(N34, SEARCH("/",N34,1)-1)</f>
        <v>film &amp; video</v>
      </c>
      <c r="R34" t="str">
        <f>RIGHT(N34,LEN(N34)-SEARCH("/",N34,1))</f>
        <v>television</v>
      </c>
      <c r="S34" s="8">
        <f>(((J34/60)/60)/24)+DATE(1970,1,1)+(-5/24)</f>
        <v>42461.419178240736</v>
      </c>
      <c r="T34" s="8">
        <f>(((I34/60)/60)/24)+DATE(1970,1,1)+(-5/24)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ROUND((E35/D35)*100,0)</f>
        <v>102</v>
      </c>
      <c r="P35">
        <f>ROUND(IF(L35=0,0,(E35/L35)),0)</f>
        <v>84</v>
      </c>
      <c r="Q35" t="str">
        <f>LEFT(N35, SEARCH("/",N35,1)-1)</f>
        <v>film &amp; video</v>
      </c>
      <c r="R35" t="str">
        <f>RIGHT(N35,LEN(N35)-SEARCH("/",N35,1))</f>
        <v>television</v>
      </c>
      <c r="S35" s="8">
        <f>(((J35/60)/60)/24)+DATE(1970,1,1)+(-5/24)</f>
        <v>42286.452557870369</v>
      </c>
      <c r="T35" s="8">
        <f>(((I35/60)/60)/24)+DATE(1970,1,1)+(-5/24)</f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ROUND((E36/D36)*100,0)</f>
        <v>130</v>
      </c>
      <c r="P36">
        <f>ROUND(IF(L36=0,0,(E36/L36)),0)</f>
        <v>50</v>
      </c>
      <c r="Q36" t="str">
        <f>LEFT(N36, SEARCH("/",N36,1)-1)</f>
        <v>film &amp; video</v>
      </c>
      <c r="R36" t="str">
        <f>RIGHT(N36,LEN(N36)-SEARCH("/",N36,1))</f>
        <v>television</v>
      </c>
      <c r="S36" s="8">
        <f>(((J36/60)/60)/24)+DATE(1970,1,1)+(-5/24)</f>
        <v>41841.113437499997</v>
      </c>
      <c r="T36" s="8">
        <f>(((I36/60)/60)/24)+DATE(1970,1,1)+(-5/24)</f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ROUND((E37/D37)*100,0)</f>
        <v>167</v>
      </c>
      <c r="P37">
        <f>ROUND(IF(L37=0,0,(E37/L37)),0)</f>
        <v>59</v>
      </c>
      <c r="Q37" t="str">
        <f>LEFT(N37, SEARCH("/",N37,1)-1)</f>
        <v>film &amp; video</v>
      </c>
      <c r="R37" t="str">
        <f>RIGHT(N37,LEN(N37)-SEARCH("/",N37,1))</f>
        <v>television</v>
      </c>
      <c r="S37" s="8">
        <f>(((J37/60)/60)/24)+DATE(1970,1,1)+(-5/24)</f>
        <v>42098.083495370367</v>
      </c>
      <c r="T37" s="8">
        <f>(((I37/60)/60)/24)+DATE(1970,1,1)+(-5/24)</f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ROUND((E38/D38)*100,0)</f>
        <v>142</v>
      </c>
      <c r="P38">
        <f>ROUND(IF(L38=0,0,(E38/L38)),0)</f>
        <v>194</v>
      </c>
      <c r="Q38" t="str">
        <f>LEFT(N38, SEARCH("/",N38,1)-1)</f>
        <v>film &amp; video</v>
      </c>
      <c r="R38" t="str">
        <f>RIGHT(N38,LEN(N38)-SEARCH("/",N38,1))</f>
        <v>television</v>
      </c>
      <c r="S38" s="8">
        <f>(((J38/60)/60)/24)+DATE(1970,1,1)+(-5/24)</f>
        <v>42068.098668981482</v>
      </c>
      <c r="T38" s="8">
        <f>(((I38/60)/60)/24)+DATE(1970,1,1)+(-5/24)</f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ROUND((E39/D39)*100,0)</f>
        <v>183</v>
      </c>
      <c r="P39">
        <f>ROUND(IF(L39=0,0,(E39/L39)),0)</f>
        <v>160</v>
      </c>
      <c r="Q39" t="str">
        <f>LEFT(N39, SEARCH("/",N39,1)-1)</f>
        <v>film &amp; video</v>
      </c>
      <c r="R39" t="str">
        <f>RIGHT(N39,LEN(N39)-SEARCH("/",N39,1))</f>
        <v>television</v>
      </c>
      <c r="S39" s="8">
        <f>(((J39/60)/60)/24)+DATE(1970,1,1)+(-5/24)</f>
        <v>42032.484710648147</v>
      </c>
      <c r="T39" s="8">
        <f>(((I39/60)/60)/24)+DATE(1970,1,1)+(-5/24)</f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ROUND((E40/D40)*100,0)</f>
        <v>110</v>
      </c>
      <c r="P40">
        <f>ROUND(IF(L40=0,0,(E40/L40)),0)</f>
        <v>42</v>
      </c>
      <c r="Q40" t="str">
        <f>LEFT(N40, SEARCH("/",N40,1)-1)</f>
        <v>film &amp; video</v>
      </c>
      <c r="R40" t="str">
        <f>RIGHT(N40,LEN(N40)-SEARCH("/",N40,1))</f>
        <v>television</v>
      </c>
      <c r="S40" s="8">
        <f>(((J40/60)/60)/24)+DATE(1970,1,1)+(-5/24)</f>
        <v>41374.848888888882</v>
      </c>
      <c r="T40" s="8">
        <f>(((I40/60)/60)/24)+DATE(1970,1,1)+(-5/24)</f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ROUND((E41/D41)*100,0)</f>
        <v>131</v>
      </c>
      <c r="P41">
        <f>ROUND(IF(L41=0,0,(E41/L41)),0)</f>
        <v>151</v>
      </c>
      <c r="Q41" t="str">
        <f>LEFT(N41, SEARCH("/",N41,1)-1)</f>
        <v>film &amp; video</v>
      </c>
      <c r="R41" t="str">
        <f>RIGHT(N41,LEN(N41)-SEARCH("/",N41,1))</f>
        <v>television</v>
      </c>
      <c r="S41" s="8">
        <f>(((J41/60)/60)/24)+DATE(1970,1,1)+(-5/24)</f>
        <v>41753.838749999995</v>
      </c>
      <c r="T41" s="8">
        <f>(((I41/60)/60)/24)+DATE(1970,1,1)+(-5/24)</f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ROUND((E42/D42)*100,0)</f>
        <v>101</v>
      </c>
      <c r="P42">
        <f>ROUND(IF(L42=0,0,(E42/L42)),0)</f>
        <v>127</v>
      </c>
      <c r="Q42" t="str">
        <f>LEFT(N42, SEARCH("/",N42,1)-1)</f>
        <v>film &amp; video</v>
      </c>
      <c r="R42" t="str">
        <f>RIGHT(N42,LEN(N42)-SEARCH("/",N42,1))</f>
        <v>television</v>
      </c>
      <c r="S42" s="8">
        <f>(((J42/60)/60)/24)+DATE(1970,1,1)+(-5/24)</f>
        <v>41789.005648148144</v>
      </c>
      <c r="T42" s="8">
        <f>(((I42/60)/60)/24)+DATE(1970,1,1)+(-5/24)</f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ROUND((E43/D43)*100,0)</f>
        <v>100</v>
      </c>
      <c r="P43">
        <f>ROUND(IF(L43=0,0,(E43/L43)),0)</f>
        <v>105</v>
      </c>
      <c r="Q43" t="str">
        <f>LEFT(N43, SEARCH("/",N43,1)-1)</f>
        <v>film &amp; video</v>
      </c>
      <c r="R43" t="str">
        <f>RIGHT(N43,LEN(N43)-SEARCH("/",N43,1))</f>
        <v>television</v>
      </c>
      <c r="S43" s="8">
        <f>(((J43/60)/60)/24)+DATE(1970,1,1)+(-5/24)</f>
        <v>41887.360578703701</v>
      </c>
      <c r="T43" s="8">
        <f>(((I43/60)/60)/24)+DATE(1970,1,1)+(-5/24)</f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ROUND((E44/D44)*100,0)</f>
        <v>142</v>
      </c>
      <c r="P44">
        <f>ROUND(IF(L44=0,0,(E44/L44)),0)</f>
        <v>118</v>
      </c>
      <c r="Q44" t="str">
        <f>LEFT(N44, SEARCH("/",N44,1)-1)</f>
        <v>film &amp; video</v>
      </c>
      <c r="R44" t="str">
        <f>RIGHT(N44,LEN(N44)-SEARCH("/",N44,1))</f>
        <v>television</v>
      </c>
      <c r="S44" s="8">
        <f>(((J44/60)/60)/24)+DATE(1970,1,1)+(-5/24)</f>
        <v>41971.430856481478</v>
      </c>
      <c r="T44" s="8">
        <f>(((I44/60)/60)/24)+DATE(1970,1,1)+(-5/24)</f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ROUND((E45/D45)*100,0)</f>
        <v>309</v>
      </c>
      <c r="P45">
        <f>ROUND(IF(L45=0,0,(E45/L45)),0)</f>
        <v>117</v>
      </c>
      <c r="Q45" t="str">
        <f>LEFT(N45, SEARCH("/",N45,1)-1)</f>
        <v>film &amp; video</v>
      </c>
      <c r="R45" t="str">
        <f>RIGHT(N45,LEN(N45)-SEARCH("/",N45,1))</f>
        <v>television</v>
      </c>
      <c r="S45" s="8">
        <f>(((J45/60)/60)/24)+DATE(1970,1,1)+(-5/24)</f>
        <v>41802.582013888888</v>
      </c>
      <c r="T45" s="8">
        <f>(((I45/60)/60)/24)+DATE(1970,1,1)+(-5/24)</f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ROUND((E46/D46)*100,0)</f>
        <v>100</v>
      </c>
      <c r="P46">
        <f>ROUND(IF(L46=0,0,(E46/L46)),0)</f>
        <v>133</v>
      </c>
      <c r="Q46" t="str">
        <f>LEFT(N46, SEARCH("/",N46,1)-1)</f>
        <v>film &amp; video</v>
      </c>
      <c r="R46" t="str">
        <f>RIGHT(N46,LEN(N46)-SEARCH("/",N46,1))</f>
        <v>television</v>
      </c>
      <c r="S46" s="8">
        <f>(((J46/60)/60)/24)+DATE(1970,1,1)+(-5/24)</f>
        <v>41873.890474537038</v>
      </c>
      <c r="T46" s="8">
        <f>(((I46/60)/60)/24)+DATE(1970,1,1)+(-5/24)</f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ROUND((E47/D47)*100,0)</f>
        <v>120</v>
      </c>
      <c r="P47">
        <f>ROUND(IF(L47=0,0,(E47/L47)),0)</f>
        <v>98</v>
      </c>
      <c r="Q47" t="str">
        <f>LEFT(N47, SEARCH("/",N47,1)-1)</f>
        <v>film &amp; video</v>
      </c>
      <c r="R47" t="str">
        <f>RIGHT(N47,LEN(N47)-SEARCH("/",N47,1))</f>
        <v>television</v>
      </c>
      <c r="S47" s="8">
        <f>(((J47/60)/60)/24)+DATE(1970,1,1)+(-5/24)</f>
        <v>42457.415590277778</v>
      </c>
      <c r="T47" s="8">
        <f>(((I47/60)/60)/24)+DATE(1970,1,1)+(-5/24)</f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ROUND((E48/D48)*100,0)</f>
        <v>104</v>
      </c>
      <c r="P48">
        <f>ROUND(IF(L48=0,0,(E48/L48)),0)</f>
        <v>194</v>
      </c>
      <c r="Q48" t="str">
        <f>LEFT(N48, SEARCH("/",N48,1)-1)</f>
        <v>film &amp; video</v>
      </c>
      <c r="R48" t="str">
        <f>RIGHT(N48,LEN(N48)-SEARCH("/",N48,1))</f>
        <v>television</v>
      </c>
      <c r="S48" s="8">
        <f>(((J48/60)/60)/24)+DATE(1970,1,1)+(-5/24)</f>
        <v>42323.756643518522</v>
      </c>
      <c r="T48" s="8">
        <f>(((I48/60)/60)/24)+DATE(1970,1,1)+(-5/24)</f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ROUND((E49/D49)*100,0)</f>
        <v>108</v>
      </c>
      <c r="P49">
        <f>ROUND(IF(L49=0,0,(E49/L49)),0)</f>
        <v>77</v>
      </c>
      <c r="Q49" t="str">
        <f>LEFT(N49, SEARCH("/",N49,1)-1)</f>
        <v>film &amp; video</v>
      </c>
      <c r="R49" t="str">
        <f>RIGHT(N49,LEN(N49)-SEARCH("/",N49,1))</f>
        <v>television</v>
      </c>
      <c r="S49" s="8">
        <f>(((J49/60)/60)/24)+DATE(1970,1,1)+(-5/24)</f>
        <v>41932.611192129625</v>
      </c>
      <c r="T49" s="8">
        <f>(((I49/60)/60)/24)+DATE(1970,1,1)+(-5/24)</f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ROUND((E50/D50)*100,0)</f>
        <v>108</v>
      </c>
      <c r="P50">
        <f>ROUND(IF(L50=0,0,(E50/L50)),0)</f>
        <v>57</v>
      </c>
      <c r="Q50" t="str">
        <f>LEFT(N50, SEARCH("/",N50,1)-1)</f>
        <v>film &amp; video</v>
      </c>
      <c r="R50" t="str">
        <f>RIGHT(N50,LEN(N50)-SEARCH("/",N50,1))</f>
        <v>television</v>
      </c>
      <c r="S50" s="8">
        <f>(((J50/60)/60)/24)+DATE(1970,1,1)+(-5/24)</f>
        <v>42033.308564814812</v>
      </c>
      <c r="T50" s="8">
        <f>(((I50/60)/60)/24)+DATE(1970,1,1)+(-5/24)</f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ROUND((E51/D51)*100,0)</f>
        <v>100</v>
      </c>
      <c r="P51">
        <f>ROUND(IF(L51=0,0,(E51/L51)),0)</f>
        <v>138</v>
      </c>
      <c r="Q51" t="str">
        <f>LEFT(N51, SEARCH("/",N51,1)-1)</f>
        <v>film &amp; video</v>
      </c>
      <c r="R51" t="str">
        <f>RIGHT(N51,LEN(N51)-SEARCH("/",N51,1))</f>
        <v>television</v>
      </c>
      <c r="S51" s="8">
        <f>(((J51/60)/60)/24)+DATE(1970,1,1)+(-5/24)</f>
        <v>42270.968113425923</v>
      </c>
      <c r="T51" s="8">
        <f>(((I51/60)/60)/24)+DATE(1970,1,1)+(-5/24)</f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ROUND((E52/D52)*100,0)</f>
        <v>100</v>
      </c>
      <c r="P52">
        <f>ROUND(IF(L52=0,0,(E52/L52)),0)</f>
        <v>27</v>
      </c>
      <c r="Q52" t="str">
        <f>LEFT(N52, SEARCH("/",N52,1)-1)</f>
        <v>film &amp; video</v>
      </c>
      <c r="R52" t="str">
        <f>RIGHT(N52,LEN(N52)-SEARCH("/",N52,1))</f>
        <v>television</v>
      </c>
      <c r="S52" s="8">
        <f>(((J52/60)/60)/24)+DATE(1970,1,1)+(-5/24)</f>
        <v>41995.544652777775</v>
      </c>
      <c r="T52" s="8">
        <f>(((I52/60)/60)/24)+DATE(1970,1,1)+(-5/24)</f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ROUND((E53/D53)*100,0)</f>
        <v>128</v>
      </c>
      <c r="P53">
        <f>ROUND(IF(L53=0,0,(E53/L53)),0)</f>
        <v>118</v>
      </c>
      <c r="Q53" t="str">
        <f>LEFT(N53, SEARCH("/",N53,1)-1)</f>
        <v>film &amp; video</v>
      </c>
      <c r="R53" t="str">
        <f>RIGHT(N53,LEN(N53)-SEARCH("/",N53,1))</f>
        <v>television</v>
      </c>
      <c r="S53" s="8">
        <f>(((J53/60)/60)/24)+DATE(1970,1,1)+(-5/24)</f>
        <v>42196.720335648148</v>
      </c>
      <c r="T53" s="8">
        <f>(((I53/60)/60)/24)+DATE(1970,1,1)+(-5/24)</f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ROUND((E54/D54)*100,0)</f>
        <v>116</v>
      </c>
      <c r="P54">
        <f>ROUND(IF(L54=0,0,(E54/L54)),0)</f>
        <v>223</v>
      </c>
      <c r="Q54" t="str">
        <f>LEFT(N54, SEARCH("/",N54,1)-1)</f>
        <v>film &amp; video</v>
      </c>
      <c r="R54" t="str">
        <f>RIGHT(N54,LEN(N54)-SEARCH("/",N54,1))</f>
        <v>television</v>
      </c>
      <c r="S54" s="8">
        <f>(((J54/60)/60)/24)+DATE(1970,1,1)+(-5/24)</f>
        <v>41807.493587962963</v>
      </c>
      <c r="T54" s="8">
        <f>(((I54/60)/60)/24)+DATE(1970,1,1)+(-5/24)</f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ROUND((E55/D55)*100,0)</f>
        <v>110</v>
      </c>
      <c r="P55">
        <f>ROUND(IF(L55=0,0,(E55/L55)),0)</f>
        <v>28</v>
      </c>
      <c r="Q55" t="str">
        <f>LEFT(N55, SEARCH("/",N55,1)-1)</f>
        <v>film &amp; video</v>
      </c>
      <c r="R55" t="str">
        <f>RIGHT(N55,LEN(N55)-SEARCH("/",N55,1))</f>
        <v>television</v>
      </c>
      <c r="S55" s="8">
        <f>(((J55/60)/60)/24)+DATE(1970,1,1)+(-5/24)</f>
        <v>41719.340798611105</v>
      </c>
      <c r="T55" s="8">
        <f>(((I55/60)/60)/24)+DATE(1970,1,1)+(-5/24)</f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ROUND((E56/D56)*100,0)</f>
        <v>101</v>
      </c>
      <c r="P56">
        <f>ROUND(IF(L56=0,0,(E56/L56)),0)</f>
        <v>194</v>
      </c>
      <c r="Q56" t="str">
        <f>LEFT(N56, SEARCH("/",N56,1)-1)</f>
        <v>film &amp; video</v>
      </c>
      <c r="R56" t="str">
        <f>RIGHT(N56,LEN(N56)-SEARCH("/",N56,1))</f>
        <v>television</v>
      </c>
      <c r="S56" s="8">
        <f>(((J56/60)/60)/24)+DATE(1970,1,1)+(-5/24)</f>
        <v>42333.504872685182</v>
      </c>
      <c r="T56" s="8">
        <f>(((I56/60)/60)/24)+DATE(1970,1,1)+(-5/24)</f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ROUND((E57/D57)*100,0)</f>
        <v>129</v>
      </c>
      <c r="P57">
        <f>ROUND(IF(L57=0,0,(E57/L57)),0)</f>
        <v>129</v>
      </c>
      <c r="Q57" t="str">
        <f>LEFT(N57, SEARCH("/",N57,1)-1)</f>
        <v>film &amp; video</v>
      </c>
      <c r="R57" t="str">
        <f>RIGHT(N57,LEN(N57)-SEARCH("/",N57,1))</f>
        <v>television</v>
      </c>
      <c r="S57" s="8">
        <f>(((J57/60)/60)/24)+DATE(1970,1,1)+(-5/24)</f>
        <v>42496.760601851849</v>
      </c>
      <c r="T57" s="8">
        <f>(((I57/60)/60)/24)+DATE(1970,1,1)+(-5/24)</f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ROUND((E58/D58)*100,0)</f>
        <v>107</v>
      </c>
      <c r="P58">
        <f>ROUND(IF(L58=0,0,(E58/L58)),0)</f>
        <v>49</v>
      </c>
      <c r="Q58" t="str">
        <f>LEFT(N58, SEARCH("/",N58,1)-1)</f>
        <v>film &amp; video</v>
      </c>
      <c r="R58" t="str">
        <f>RIGHT(N58,LEN(N58)-SEARCH("/",N58,1))</f>
        <v>television</v>
      </c>
      <c r="S58" s="8">
        <f>(((J58/60)/60)/24)+DATE(1970,1,1)+(-5/24)</f>
        <v>42149.340555555551</v>
      </c>
      <c r="T58" s="8">
        <f>(((I58/60)/60)/24)+DATE(1970,1,1)+(-5/24)</f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ROUND((E59/D59)*100,0)</f>
        <v>102</v>
      </c>
      <c r="P59">
        <f>ROUND(IF(L59=0,0,(E59/L59)),0)</f>
        <v>222</v>
      </c>
      <c r="Q59" t="str">
        <f>LEFT(N59, SEARCH("/",N59,1)-1)</f>
        <v>film &amp; video</v>
      </c>
      <c r="R59" t="str">
        <f>RIGHT(N59,LEN(N59)-SEARCH("/",N59,1))</f>
        <v>television</v>
      </c>
      <c r="S59" s="8">
        <f>(((J59/60)/60)/24)+DATE(1970,1,1)+(-5/24)</f>
        <v>42089.624560185184</v>
      </c>
      <c r="T59" s="8">
        <f>(((I59/60)/60)/24)+DATE(1970,1,1)+(-5/24)</f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ROUND((E60/D60)*100,0)</f>
        <v>103</v>
      </c>
      <c r="P60">
        <f>ROUND(IF(L60=0,0,(E60/L60)),0)</f>
        <v>137</v>
      </c>
      <c r="Q60" t="str">
        <f>LEFT(N60, SEARCH("/",N60,1)-1)</f>
        <v>film &amp; video</v>
      </c>
      <c r="R60" t="str">
        <f>RIGHT(N60,LEN(N60)-SEARCH("/",N60,1))</f>
        <v>television</v>
      </c>
      <c r="S60" s="8">
        <f>(((J60/60)/60)/24)+DATE(1970,1,1)+(-5/24)</f>
        <v>41932.536712962959</v>
      </c>
      <c r="T60" s="8">
        <f>(((I60/60)/60)/24)+DATE(1970,1,1)+(-5/24)</f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ROUND((E61/D61)*100,0)</f>
        <v>100</v>
      </c>
      <c r="P61">
        <f>ROUND(IF(L61=0,0,(E61/L61)),0)</f>
        <v>607</v>
      </c>
      <c r="Q61" t="str">
        <f>LEFT(N61, SEARCH("/",N61,1)-1)</f>
        <v>film &amp; video</v>
      </c>
      <c r="R61" t="str">
        <f>RIGHT(N61,LEN(N61)-SEARCH("/",N61,1))</f>
        <v>television</v>
      </c>
      <c r="S61" s="8">
        <f>(((J61/60)/60)/24)+DATE(1970,1,1)+(-5/24)</f>
        <v>42230.027500000004</v>
      </c>
      <c r="T61" s="8">
        <f>(((I61/60)/60)/24)+DATE(1970,1,1)+(-5/24)</f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ROUND((E62/D62)*100,0)</f>
        <v>103</v>
      </c>
      <c r="P62">
        <f>ROUND(IF(L62=0,0,(E62/L62)),0)</f>
        <v>43</v>
      </c>
      <c r="Q62" t="str">
        <f>LEFT(N62, SEARCH("/",N62,1)-1)</f>
        <v>film &amp; video</v>
      </c>
      <c r="R62" t="str">
        <f>RIGHT(N62,LEN(N62)-SEARCH("/",N62,1))</f>
        <v>shorts</v>
      </c>
      <c r="S62" s="8">
        <f>(((J62/60)/60)/24)+DATE(1970,1,1)+(-5/24)</f>
        <v>41701.693483796291</v>
      </c>
      <c r="T62" s="8">
        <f>(((I62/60)/60)/24)+DATE(1970,1,1)+(-5/24)</f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ROUND((E63/D63)*100,0)</f>
        <v>148</v>
      </c>
      <c r="P63">
        <f>ROUND(IF(L63=0,0,(E63/L63)),0)</f>
        <v>322</v>
      </c>
      <c r="Q63" t="str">
        <f>LEFT(N63, SEARCH("/",N63,1)-1)</f>
        <v>film &amp; video</v>
      </c>
      <c r="R63" t="str">
        <f>RIGHT(N63,LEN(N63)-SEARCH("/",N63,1))</f>
        <v>shorts</v>
      </c>
      <c r="S63" s="8">
        <f>(((J63/60)/60)/24)+DATE(1970,1,1)+(-5/24)</f>
        <v>41409.605983796297</v>
      </c>
      <c r="T63" s="8">
        <f>(((I63/60)/60)/24)+DATE(1970,1,1)+(-5/24)</f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ROUND((E64/D64)*100,0)</f>
        <v>155</v>
      </c>
      <c r="P64">
        <f>ROUND(IF(L64=0,0,(E64/L64)),0)</f>
        <v>97</v>
      </c>
      <c r="Q64" t="str">
        <f>LEFT(N64, SEARCH("/",N64,1)-1)</f>
        <v>film &amp; video</v>
      </c>
      <c r="R64" t="str">
        <f>RIGHT(N64,LEN(N64)-SEARCH("/",N64,1))</f>
        <v>shorts</v>
      </c>
      <c r="S64" s="8">
        <f>(((J64/60)/60)/24)+DATE(1970,1,1)+(-5/24)</f>
        <v>41311.591180555552</v>
      </c>
      <c r="T64" s="8">
        <f>(((I64/60)/60)/24)+DATE(1970,1,1)+(-5/24)</f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ROUND((E65/D65)*100,0)</f>
        <v>114</v>
      </c>
      <c r="P65">
        <f>ROUND(IF(L65=0,0,(E65/L65)),0)</f>
        <v>35</v>
      </c>
      <c r="Q65" t="str">
        <f>LEFT(N65, SEARCH("/",N65,1)-1)</f>
        <v>film &amp; video</v>
      </c>
      <c r="R65" t="str">
        <f>RIGHT(N65,LEN(N65)-SEARCH("/",N65,1))</f>
        <v>shorts</v>
      </c>
      <c r="S65" s="8">
        <f>(((J65/60)/60)/24)+DATE(1970,1,1)+(-5/24)</f>
        <v>41612.703854166662</v>
      </c>
      <c r="T65" s="8">
        <f>(((I65/60)/60)/24)+DATE(1970,1,1)+(-5/24)</f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ROUND((E66/D66)*100,0)</f>
        <v>173</v>
      </c>
      <c r="P66">
        <f>ROUND(IF(L66=0,0,(E66/L66)),0)</f>
        <v>87</v>
      </c>
      <c r="Q66" t="str">
        <f>LEFT(N66, SEARCH("/",N66,1)-1)</f>
        <v>film &amp; video</v>
      </c>
      <c r="R66" t="str">
        <f>RIGHT(N66,LEN(N66)-SEARCH("/",N66,1))</f>
        <v>shorts</v>
      </c>
      <c r="S66" s="8">
        <f>(((J66/60)/60)/24)+DATE(1970,1,1)+(-5/24)</f>
        <v>41432.809965277775</v>
      </c>
      <c r="T66" s="8">
        <f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ROUND((E67/D67)*100,0)</f>
        <v>108</v>
      </c>
      <c r="P67">
        <f>ROUND(IF(L67=0,0,(E67/L67)),0)</f>
        <v>132</v>
      </c>
      <c r="Q67" t="str">
        <f>LEFT(N67, SEARCH("/",N67,1)-1)</f>
        <v>film &amp; video</v>
      </c>
      <c r="R67" t="str">
        <f>RIGHT(N67,LEN(N67)-SEARCH("/",N67,1))</f>
        <v>shorts</v>
      </c>
      <c r="S67" s="8">
        <f>(((J67/60)/60)/24)+DATE(1970,1,1)+(-5/24)</f>
        <v>41835.612893518519</v>
      </c>
      <c r="T67" s="8">
        <f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ROUND((E68/D68)*100,0)</f>
        <v>119</v>
      </c>
      <c r="P68">
        <f>ROUND(IF(L68=0,0,(E68/L68)),0)</f>
        <v>91</v>
      </c>
      <c r="Q68" t="str">
        <f>LEFT(N68, SEARCH("/",N68,1)-1)</f>
        <v>film &amp; video</v>
      </c>
      <c r="R68" t="str">
        <f>RIGHT(N68,LEN(N68)-SEARCH("/",N68,1))</f>
        <v>shorts</v>
      </c>
      <c r="S68" s="8">
        <f>(((J68/60)/60)/24)+DATE(1970,1,1)+(-5/24)</f>
        <v>42539.641435185178</v>
      </c>
      <c r="T68" s="8">
        <f>(((I68/60)/60)/24)+DATE(1970,1,1)+(-5/24)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ROUND((E69/D69)*100,0)</f>
        <v>116</v>
      </c>
      <c r="P69">
        <f>ROUND(IF(L69=0,0,(E69/L69)),0)</f>
        <v>116</v>
      </c>
      <c r="Q69" t="str">
        <f>LEFT(N69, SEARCH("/",N69,1)-1)</f>
        <v>film &amp; video</v>
      </c>
      <c r="R69" t="str">
        <f>RIGHT(N69,LEN(N69)-SEARCH("/",N69,1))</f>
        <v>shorts</v>
      </c>
      <c r="S69" s="8">
        <f>(((J69/60)/60)/24)+DATE(1970,1,1)+(-5/24)</f>
        <v>41075.375046296293</v>
      </c>
      <c r="T69" s="8">
        <f>(((I69/60)/60)/24)+DATE(1970,1,1)+(-5/24)</f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ROUND((E70/D70)*100,0)</f>
        <v>127</v>
      </c>
      <c r="P70">
        <f>ROUND(IF(L70=0,0,(E70/L70)),0)</f>
        <v>21</v>
      </c>
      <c r="Q70" t="str">
        <f>LEFT(N70, SEARCH("/",N70,1)-1)</f>
        <v>film &amp; video</v>
      </c>
      <c r="R70" t="str">
        <f>RIGHT(N70,LEN(N70)-SEARCH("/",N70,1))</f>
        <v>shorts</v>
      </c>
      <c r="S70" s="8">
        <f>(((J70/60)/60)/24)+DATE(1970,1,1)+(-5/24)</f>
        <v>41663.36100694444</v>
      </c>
      <c r="T70" s="8">
        <f>(((I70/60)/60)/24)+DATE(1970,1,1)+(-5/24)</f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ROUND((E71/D71)*100,0)</f>
        <v>111</v>
      </c>
      <c r="P71">
        <f>ROUND(IF(L71=0,0,(E71/L71)),0)</f>
        <v>62</v>
      </c>
      <c r="Q71" t="str">
        <f>LEFT(N71, SEARCH("/",N71,1)-1)</f>
        <v>film &amp; video</v>
      </c>
      <c r="R71" t="str">
        <f>RIGHT(N71,LEN(N71)-SEARCH("/",N71,1))</f>
        <v>shorts</v>
      </c>
      <c r="S71" s="8">
        <f>(((J71/60)/60)/24)+DATE(1970,1,1)+(-5/24)</f>
        <v>40785.979456018518</v>
      </c>
      <c r="T71" s="8">
        <f>(((I71/60)/60)/24)+DATE(1970,1,1)+(-5/24)</f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ROUND((E72/D72)*100,0)</f>
        <v>127</v>
      </c>
      <c r="P72">
        <f>ROUND(IF(L72=0,0,(E72/L72)),0)</f>
        <v>37</v>
      </c>
      <c r="Q72" t="str">
        <f>LEFT(N72, SEARCH("/",N72,1)-1)</f>
        <v>film &amp; video</v>
      </c>
      <c r="R72" t="str">
        <f>RIGHT(N72,LEN(N72)-SEARCH("/",N72,1))</f>
        <v>shorts</v>
      </c>
      <c r="S72" s="8">
        <f>(((J72/60)/60)/24)+DATE(1970,1,1)+(-5/24)</f>
        <v>40730.688020833331</v>
      </c>
      <c r="T72" s="8">
        <f>(((I72/60)/60)/24)+DATE(1970,1,1)+(-5/24)</f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ROUND((E73/D73)*100,0)</f>
        <v>124</v>
      </c>
      <c r="P73">
        <f>ROUND(IF(L73=0,0,(E73/L73)),0)</f>
        <v>70</v>
      </c>
      <c r="Q73" t="str">
        <f>LEFT(N73, SEARCH("/",N73,1)-1)</f>
        <v>film &amp; video</v>
      </c>
      <c r="R73" t="str">
        <f>RIGHT(N73,LEN(N73)-SEARCH("/",N73,1))</f>
        <v>shorts</v>
      </c>
      <c r="S73" s="8">
        <f>(((J73/60)/60)/24)+DATE(1970,1,1)+(-5/24)</f>
        <v>40997.063159722216</v>
      </c>
      <c r="T73" s="8">
        <f>(((I73/60)/60)/24)+DATE(1970,1,1)+(-5/24)</f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ROUND((E74/D74)*100,0)</f>
        <v>108</v>
      </c>
      <c r="P74">
        <f>ROUND(IF(L74=0,0,(E74/L74)),0)</f>
        <v>58</v>
      </c>
      <c r="Q74" t="str">
        <f>LEFT(N74, SEARCH("/",N74,1)-1)</f>
        <v>film &amp; video</v>
      </c>
      <c r="R74" t="str">
        <f>RIGHT(N74,LEN(N74)-SEARCH("/",N74,1))</f>
        <v>shorts</v>
      </c>
      <c r="S74" s="8">
        <f>(((J74/60)/60)/24)+DATE(1970,1,1)+(-5/24)</f>
        <v>41207.801863425921</v>
      </c>
      <c r="T74" s="8">
        <f>(((I74/60)/60)/24)+DATE(1970,1,1)+(-5/24)</f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ROUND((E75/D75)*100,0)</f>
        <v>100</v>
      </c>
      <c r="P75">
        <f>ROUND(IF(L75=0,0,(E75/L75)),0)</f>
        <v>50</v>
      </c>
      <c r="Q75" t="str">
        <f>LEFT(N75, SEARCH("/",N75,1)-1)</f>
        <v>film &amp; video</v>
      </c>
      <c r="R75" t="str">
        <f>RIGHT(N75,LEN(N75)-SEARCH("/",N75,1))</f>
        <v>shorts</v>
      </c>
      <c r="S75" s="8">
        <f>(((J75/60)/60)/24)+DATE(1970,1,1)+(-5/24)</f>
        <v>40587.548425925925</v>
      </c>
      <c r="T75" s="8">
        <f>(((I75/60)/60)/24)+DATE(1970,1,1)+(-5/24)</f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ROUND((E76/D76)*100,0)</f>
        <v>113</v>
      </c>
      <c r="P76">
        <f>ROUND(IF(L76=0,0,(E76/L76)),0)</f>
        <v>19</v>
      </c>
      <c r="Q76" t="str">
        <f>LEFT(N76, SEARCH("/",N76,1)-1)</f>
        <v>film &amp; video</v>
      </c>
      <c r="R76" t="str">
        <f>RIGHT(N76,LEN(N76)-SEARCH("/",N76,1))</f>
        <v>shorts</v>
      </c>
      <c r="S76" s="8">
        <f>(((J76/60)/60)/24)+DATE(1970,1,1)+(-5/24)</f>
        <v>42360.278877314813</v>
      </c>
      <c r="T76" s="8">
        <f>(((I76/60)/60)/24)+DATE(1970,1,1)+(-5/24)</f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ROUND((E77/D77)*100,0)</f>
        <v>115</v>
      </c>
      <c r="P77">
        <f>ROUND(IF(L77=0,0,(E77/L77)),0)</f>
        <v>86</v>
      </c>
      <c r="Q77" t="str">
        <f>LEFT(N77, SEARCH("/",N77,1)-1)</f>
        <v>film &amp; video</v>
      </c>
      <c r="R77" t="str">
        <f>RIGHT(N77,LEN(N77)-SEARCH("/",N77,1))</f>
        <v>shorts</v>
      </c>
      <c r="S77" s="8">
        <f>(((J77/60)/60)/24)+DATE(1970,1,1)+(-5/24)</f>
        <v>41357.000833333332</v>
      </c>
      <c r="T77" s="8">
        <f>(((I77/60)/60)/24)+DATE(1970,1,1)+(-5/24)</f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ROUND((E78/D78)*100,0)</f>
        <v>153</v>
      </c>
      <c r="P78">
        <f>ROUND(IF(L78=0,0,(E78/L78)),0)</f>
        <v>31</v>
      </c>
      <c r="Q78" t="str">
        <f>LEFT(N78, SEARCH("/",N78,1)-1)</f>
        <v>film &amp; video</v>
      </c>
      <c r="R78" t="str">
        <f>RIGHT(N78,LEN(N78)-SEARCH("/",N78,1))</f>
        <v>shorts</v>
      </c>
      <c r="S78" s="8">
        <f>(((J78/60)/60)/24)+DATE(1970,1,1)+(-5/24)</f>
        <v>40844.483310185184</v>
      </c>
      <c r="T78" s="8">
        <f>(((I78/60)/60)/24)+DATE(1970,1,1)+(-5/24)</f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ROUND((E79/D79)*100,0)</f>
        <v>393</v>
      </c>
      <c r="P79">
        <f>ROUND(IF(L79=0,0,(E79/L79)),0)</f>
        <v>60</v>
      </c>
      <c r="Q79" t="str">
        <f>LEFT(N79, SEARCH("/",N79,1)-1)</f>
        <v>film &amp; video</v>
      </c>
      <c r="R79" t="str">
        <f>RIGHT(N79,LEN(N79)-SEARCH("/",N79,1))</f>
        <v>shorts</v>
      </c>
      <c r="S79" s="8">
        <f>(((J79/60)/60)/24)+DATE(1970,1,1)+(-5/24)</f>
        <v>40996.936539351853</v>
      </c>
      <c r="T79" s="8">
        <f>(((I79/60)/60)/24)+DATE(1970,1,1)+(-5/24)</f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ROUND((E80/D80)*100,0)</f>
        <v>2702</v>
      </c>
      <c r="P80">
        <f>ROUND(IF(L80=0,0,(E80/L80)),0)</f>
        <v>39</v>
      </c>
      <c r="Q80" t="str">
        <f>LEFT(N80, SEARCH("/",N80,1)-1)</f>
        <v>film &amp; video</v>
      </c>
      <c r="R80" t="str">
        <f>RIGHT(N80,LEN(N80)-SEARCH("/",N80,1))</f>
        <v>shorts</v>
      </c>
      <c r="S80" s="8">
        <f>(((J80/60)/60)/24)+DATE(1970,1,1)+(-5/24)</f>
        <v>42604.522233796299</v>
      </c>
      <c r="T80" s="8">
        <f>(((I80/60)/60)/24)+DATE(1970,1,1)+(-5/24)</f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ROUND((E81/D81)*100,0)</f>
        <v>127</v>
      </c>
      <c r="P81">
        <f>ROUND(IF(L81=0,0,(E81/L81)),0)</f>
        <v>40</v>
      </c>
      <c r="Q81" t="str">
        <f>LEFT(N81, SEARCH("/",N81,1)-1)</f>
        <v>film &amp; video</v>
      </c>
      <c r="R81" t="str">
        <f>RIGHT(N81,LEN(N81)-SEARCH("/",N81,1))</f>
        <v>shorts</v>
      </c>
      <c r="S81" s="8">
        <f>(((J81/60)/60)/24)+DATE(1970,1,1)+(-5/24)</f>
        <v>41724.568206018514</v>
      </c>
      <c r="T81" s="8">
        <f>(((I81/60)/60)/24)+DATE(1970,1,1)+(-5/24)</f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ROUND((E82/D82)*100,0)</f>
        <v>107</v>
      </c>
      <c r="P82">
        <f>ROUND(IF(L82=0,0,(E82/L82)),0)</f>
        <v>274</v>
      </c>
      <c r="Q82" t="str">
        <f>LEFT(N82, SEARCH("/",N82,1)-1)</f>
        <v>film &amp; video</v>
      </c>
      <c r="R82" t="str">
        <f>RIGHT(N82,LEN(N82)-SEARCH("/",N82,1))</f>
        <v>shorts</v>
      </c>
      <c r="S82" s="8">
        <f>(((J82/60)/60)/24)+DATE(1970,1,1)+(-5/24)</f>
        <v>41582.875648148147</v>
      </c>
      <c r="T82" s="8">
        <f>(((I82/60)/60)/24)+DATE(1970,1,1)+(-5/24)</f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ROUND((E83/D83)*100,0)</f>
        <v>198</v>
      </c>
      <c r="P83">
        <f>ROUND(IF(L83=0,0,(E83/L83)),0)</f>
        <v>53</v>
      </c>
      <c r="Q83" t="str">
        <f>LEFT(N83, SEARCH("/",N83,1)-1)</f>
        <v>film &amp; video</v>
      </c>
      <c r="R83" t="str">
        <f>RIGHT(N83,LEN(N83)-SEARCH("/",N83,1))</f>
        <v>shorts</v>
      </c>
      <c r="S83" s="8">
        <f>(((J83/60)/60)/24)+DATE(1970,1,1)+(-5/24)</f>
        <v>41099.950543981482</v>
      </c>
      <c r="T83" s="8">
        <f>(((I83/60)/60)/24)+DATE(1970,1,1)+(-5/24)</f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ROUND((E84/D84)*100,0)</f>
        <v>100</v>
      </c>
      <c r="P84">
        <f>ROUND(IF(L84=0,0,(E84/L84)),0)</f>
        <v>40</v>
      </c>
      <c r="Q84" t="str">
        <f>LEFT(N84, SEARCH("/",N84,1)-1)</f>
        <v>film &amp; video</v>
      </c>
      <c r="R84" t="str">
        <f>RIGHT(N84,LEN(N84)-SEARCH("/",N84,1))</f>
        <v>shorts</v>
      </c>
      <c r="S84" s="8">
        <f>(((J84/60)/60)/24)+DATE(1970,1,1)+(-5/24)</f>
        <v>40795.611817129626</v>
      </c>
      <c r="T84" s="8">
        <f>(((I84/60)/60)/24)+DATE(1970,1,1)+(-5/24)</f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ROUND((E85/D85)*100,0)</f>
        <v>103</v>
      </c>
      <c r="P85">
        <f>ROUND(IF(L85=0,0,(E85/L85)),0)</f>
        <v>16</v>
      </c>
      <c r="Q85" t="str">
        <f>LEFT(N85, SEARCH("/",N85,1)-1)</f>
        <v>film &amp; video</v>
      </c>
      <c r="R85" t="str">
        <f>RIGHT(N85,LEN(N85)-SEARCH("/",N85,1))</f>
        <v>shorts</v>
      </c>
      <c r="S85" s="8">
        <f>(((J85/60)/60)/24)+DATE(1970,1,1)+(-5/24)</f>
        <v>42042.407280092586</v>
      </c>
      <c r="T85" s="8">
        <f>(((I85/60)/60)/24)+DATE(1970,1,1)+(-5/24)</f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ROUND((E86/D86)*100,0)</f>
        <v>100</v>
      </c>
      <c r="P86">
        <f>ROUND(IF(L86=0,0,(E86/L86)),0)</f>
        <v>71</v>
      </c>
      <c r="Q86" t="str">
        <f>LEFT(N86, SEARCH("/",N86,1)-1)</f>
        <v>film &amp; video</v>
      </c>
      <c r="R86" t="str">
        <f>RIGHT(N86,LEN(N86)-SEARCH("/",N86,1))</f>
        <v>shorts</v>
      </c>
      <c r="S86" s="8">
        <f>(((J86/60)/60)/24)+DATE(1970,1,1)+(-5/24)</f>
        <v>40648.54960648148</v>
      </c>
      <c r="T86" s="8">
        <f>(((I86/60)/60)/24)+DATE(1970,1,1)+(-5/24)</f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ROUND((E87/D87)*100,0)</f>
        <v>126</v>
      </c>
      <c r="P87">
        <f>ROUND(IF(L87=0,0,(E87/L87)),0)</f>
        <v>72</v>
      </c>
      <c r="Q87" t="str">
        <f>LEFT(N87, SEARCH("/",N87,1)-1)</f>
        <v>film &amp; video</v>
      </c>
      <c r="R87" t="str">
        <f>RIGHT(N87,LEN(N87)-SEARCH("/",N87,1))</f>
        <v>shorts</v>
      </c>
      <c r="S87" s="8">
        <f>(((J87/60)/60)/24)+DATE(1970,1,1)+(-5/24)</f>
        <v>40778.917094907403</v>
      </c>
      <c r="T87" s="8">
        <f>(((I87/60)/60)/24)+DATE(1970,1,1)+(-5/24)</f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ROUND((E88/D88)*100,0)</f>
        <v>106</v>
      </c>
      <c r="P88">
        <f>ROUND(IF(L88=0,0,(E88/L88)),0)</f>
        <v>376</v>
      </c>
      <c r="Q88" t="str">
        <f>LEFT(N88, SEARCH("/",N88,1)-1)</f>
        <v>film &amp; video</v>
      </c>
      <c r="R88" t="str">
        <f>RIGHT(N88,LEN(N88)-SEARCH("/",N88,1))</f>
        <v>shorts</v>
      </c>
      <c r="S88" s="8">
        <f>(((J88/60)/60)/24)+DATE(1970,1,1)+(-5/24)</f>
        <v>42291.347743055558</v>
      </c>
      <c r="T88" s="8">
        <f>(((I88/60)/60)/24)+DATE(1970,1,1)+(-5/24)</f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ROUND((E89/D89)*100,0)</f>
        <v>105</v>
      </c>
      <c r="P89">
        <f>ROUND(IF(L89=0,0,(E89/L89)),0)</f>
        <v>105</v>
      </c>
      <c r="Q89" t="str">
        <f>LEFT(N89, SEARCH("/",N89,1)-1)</f>
        <v>film &amp; video</v>
      </c>
      <c r="R89" t="str">
        <f>RIGHT(N89,LEN(N89)-SEARCH("/",N89,1))</f>
        <v>shorts</v>
      </c>
      <c r="S89" s="8">
        <f>(((J89/60)/60)/24)+DATE(1970,1,1)+(-5/24)</f>
        <v>40322.331053240734</v>
      </c>
      <c r="T89" s="8">
        <f>(((I89/60)/60)/24)+DATE(1970,1,1)+(-5/24)</f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ROUND((E90/D90)*100,0)</f>
        <v>103</v>
      </c>
      <c r="P90">
        <f>ROUND(IF(L90=0,0,(E90/L90)),0)</f>
        <v>60</v>
      </c>
      <c r="Q90" t="str">
        <f>LEFT(N90, SEARCH("/",N90,1)-1)</f>
        <v>film &amp; video</v>
      </c>
      <c r="R90" t="str">
        <f>RIGHT(N90,LEN(N90)-SEARCH("/",N90,1))</f>
        <v>shorts</v>
      </c>
      <c r="S90" s="8">
        <f>(((J90/60)/60)/24)+DATE(1970,1,1)+(-5/24)</f>
        <v>41786.450590277775</v>
      </c>
      <c r="T90" s="8">
        <f>(((I90/60)/60)/24)+DATE(1970,1,1)+(-5/24)</f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ROUND((E91/D91)*100,0)</f>
        <v>115</v>
      </c>
      <c r="P91">
        <f>ROUND(IF(L91=0,0,(E91/L91)),0)</f>
        <v>123</v>
      </c>
      <c r="Q91" t="str">
        <f>LEFT(N91, SEARCH("/",N91,1)-1)</f>
        <v>film &amp; video</v>
      </c>
      <c r="R91" t="str">
        <f>RIGHT(N91,LEN(N91)-SEARCH("/",N91,1))</f>
        <v>shorts</v>
      </c>
      <c r="S91" s="8">
        <f>(((J91/60)/60)/24)+DATE(1970,1,1)+(-5/24)</f>
        <v>41402.543888888889</v>
      </c>
      <c r="T91" s="8">
        <f>(((I91/60)/60)/24)+DATE(1970,1,1)+(-5/24)</f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ROUND((E92/D92)*100,0)</f>
        <v>100</v>
      </c>
      <c r="P92">
        <f>ROUND(IF(L92=0,0,(E92/L92)),0)</f>
        <v>31</v>
      </c>
      <c r="Q92" t="str">
        <f>LEFT(N92, SEARCH("/",N92,1)-1)</f>
        <v>film &amp; video</v>
      </c>
      <c r="R92" t="str">
        <f>RIGHT(N92,LEN(N92)-SEARCH("/",N92,1))</f>
        <v>shorts</v>
      </c>
      <c r="S92" s="8">
        <f>(((J92/60)/60)/24)+DATE(1970,1,1)+(-5/24)</f>
        <v>40706.089108796295</v>
      </c>
      <c r="T92" s="8">
        <f>(((I92/60)/60)/24)+DATE(1970,1,1)+(-5/24)</f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ROUND((E93/D93)*100,0)</f>
        <v>120</v>
      </c>
      <c r="P93">
        <f>ROUND(IF(L93=0,0,(E93/L93)),0)</f>
        <v>78</v>
      </c>
      <c r="Q93" t="str">
        <f>LEFT(N93, SEARCH("/",N93,1)-1)</f>
        <v>film &amp; video</v>
      </c>
      <c r="R93" t="str">
        <f>RIGHT(N93,LEN(N93)-SEARCH("/",N93,1))</f>
        <v>shorts</v>
      </c>
      <c r="S93" s="8">
        <f>(((J93/60)/60)/24)+DATE(1970,1,1)+(-5/24)</f>
        <v>40619.194027777776</v>
      </c>
      <c r="T93" s="8">
        <f>(((I93/60)/60)/24)+DATE(1970,1,1)+(-5/24)</f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ROUND((E94/D94)*100,0)</f>
        <v>105</v>
      </c>
      <c r="P94">
        <f>ROUND(IF(L94=0,0,(E94/L94)),0)</f>
        <v>122</v>
      </c>
      <c r="Q94" t="str">
        <f>LEFT(N94, SEARCH("/",N94,1)-1)</f>
        <v>film &amp; video</v>
      </c>
      <c r="R94" t="str">
        <f>RIGHT(N94,LEN(N94)-SEARCH("/",N94,1))</f>
        <v>shorts</v>
      </c>
      <c r="S94" s="8">
        <f>(((J94/60)/60)/24)+DATE(1970,1,1)+(-5/24)</f>
        <v>42720.990543981483</v>
      </c>
      <c r="T94" s="8">
        <f>(((I94/60)/60)/24)+DATE(1970,1,1)+(-5/24)</f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ROUND((E95/D95)*100,0)</f>
        <v>111</v>
      </c>
      <c r="P95">
        <f>ROUND(IF(L95=0,0,(E95/L95)),0)</f>
        <v>74</v>
      </c>
      <c r="Q95" t="str">
        <f>LEFT(N95, SEARCH("/",N95,1)-1)</f>
        <v>film &amp; video</v>
      </c>
      <c r="R95" t="str">
        <f>RIGHT(N95,LEN(N95)-SEARCH("/",N95,1))</f>
        <v>shorts</v>
      </c>
      <c r="S95" s="8">
        <f>(((J95/60)/60)/24)+DATE(1970,1,1)+(-5/24)</f>
        <v>41065.649733796294</v>
      </c>
      <c r="T95" s="8">
        <f>(((I95/60)/60)/24)+DATE(1970,1,1)+(-5/24)</f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ROUND((E96/D96)*100,0)</f>
        <v>104</v>
      </c>
      <c r="P96">
        <f>ROUND(IF(L96=0,0,(E96/L96)),0)</f>
        <v>22</v>
      </c>
      <c r="Q96" t="str">
        <f>LEFT(N96, SEARCH("/",N96,1)-1)</f>
        <v>film &amp; video</v>
      </c>
      <c r="R96" t="str">
        <f>RIGHT(N96,LEN(N96)-SEARCH("/",N96,1))</f>
        <v>shorts</v>
      </c>
      <c r="S96" s="8">
        <f>(((J96/60)/60)/24)+DATE(1970,1,1)+(-5/24)</f>
        <v>41716.509513888886</v>
      </c>
      <c r="T96" s="8">
        <f>(((I96/60)/60)/24)+DATE(1970,1,1)+(-5/24)</f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ROUND((E97/D97)*100,0)</f>
        <v>131</v>
      </c>
      <c r="P97">
        <f>ROUND(IF(L97=0,0,(E97/L97)),0)</f>
        <v>22</v>
      </c>
      <c r="Q97" t="str">
        <f>LEFT(N97, SEARCH("/",N97,1)-1)</f>
        <v>film &amp; video</v>
      </c>
      <c r="R97" t="str">
        <f>RIGHT(N97,LEN(N97)-SEARCH("/",N97,1))</f>
        <v>shorts</v>
      </c>
      <c r="S97" s="8">
        <f>(((J97/60)/60)/24)+DATE(1970,1,1)+(-5/24)</f>
        <v>40934.796770833331</v>
      </c>
      <c r="T97" s="8">
        <f>(((I97/60)/60)/24)+DATE(1970,1,1)+(-5/24)</f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ROUND((E98/D98)*100,0)</f>
        <v>115</v>
      </c>
      <c r="P98">
        <f>ROUND(IF(L98=0,0,(E98/L98)),0)</f>
        <v>51</v>
      </c>
      <c r="Q98" t="str">
        <f>LEFT(N98, SEARCH("/",N98,1)-1)</f>
        <v>film &amp; video</v>
      </c>
      <c r="R98" t="str">
        <f>RIGHT(N98,LEN(N98)-SEARCH("/",N98,1))</f>
        <v>shorts</v>
      </c>
      <c r="S98" s="8">
        <f>(((J98/60)/60)/24)+DATE(1970,1,1)+(-5/24)</f>
        <v>40324.45417824074</v>
      </c>
      <c r="T98" s="8">
        <f>(((I98/60)/60)/24)+DATE(1970,1,1)+(-5/24)</f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ROUND((E99/D99)*100,0)</f>
        <v>106</v>
      </c>
      <c r="P99">
        <f>ROUND(IF(L99=0,0,(E99/L99)),0)</f>
        <v>53</v>
      </c>
      <c r="Q99" t="str">
        <f>LEFT(N99, SEARCH("/",N99,1)-1)</f>
        <v>film &amp; video</v>
      </c>
      <c r="R99" t="str">
        <f>RIGHT(N99,LEN(N99)-SEARCH("/",N99,1))</f>
        <v>shorts</v>
      </c>
      <c r="S99" s="8">
        <f>(((J99/60)/60)/24)+DATE(1970,1,1)+(-5/24)</f>
        <v>40705.926874999997</v>
      </c>
      <c r="T99" s="8">
        <f>(((I99/60)/60)/24)+DATE(1970,1,1)+(-5/24)</f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ROUND((E100/D100)*100,0)</f>
        <v>106</v>
      </c>
      <c r="P100">
        <f>ROUND(IF(L100=0,0,(E100/L100)),0)</f>
        <v>57</v>
      </c>
      <c r="Q100" t="str">
        <f>LEFT(N100, SEARCH("/",N100,1)-1)</f>
        <v>film &amp; video</v>
      </c>
      <c r="R100" t="str">
        <f>RIGHT(N100,LEN(N100)-SEARCH("/",N100,1))</f>
        <v>shorts</v>
      </c>
      <c r="S100" s="8">
        <f>(((J100/60)/60)/24)+DATE(1970,1,1)+(-5/24)</f>
        <v>41214.586504629624</v>
      </c>
      <c r="T100" s="8">
        <f>(((I100/60)/60)/24)+DATE(1970,1,1)+(-5/24)</f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ROUND((E101/D101)*100,0)</f>
        <v>106</v>
      </c>
      <c r="P101">
        <f>ROUND(IF(L101=0,0,(E101/L101)),0)</f>
        <v>41</v>
      </c>
      <c r="Q101" t="str">
        <f>LEFT(N101, SEARCH("/",N101,1)-1)</f>
        <v>film &amp; video</v>
      </c>
      <c r="R101" t="str">
        <f>RIGHT(N101,LEN(N101)-SEARCH("/",N101,1))</f>
        <v>shorts</v>
      </c>
      <c r="S101" s="8">
        <f>(((J101/60)/60)/24)+DATE(1970,1,1)+(-5/24)</f>
        <v>41631.694432870368</v>
      </c>
      <c r="T101" s="8">
        <f>(((I101/60)/60)/24)+DATE(1970,1,1)+(-5/24)</f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ROUND((E102/D102)*100,0)</f>
        <v>100</v>
      </c>
      <c r="P102">
        <f>ROUND(IF(L102=0,0,(E102/L102)),0)</f>
        <v>192</v>
      </c>
      <c r="Q102" t="str">
        <f>LEFT(N102, SEARCH("/",N102,1)-1)</f>
        <v>film &amp; video</v>
      </c>
      <c r="R102" t="str">
        <f>RIGHT(N102,LEN(N102)-SEARCH("/",N102,1))</f>
        <v>shorts</v>
      </c>
      <c r="S102" s="8">
        <f>(((J102/60)/60)/24)+DATE(1970,1,1)+(-5/24)</f>
        <v>41197.544976851852</v>
      </c>
      <c r="T102" s="8">
        <f>(((I102/60)/60)/24)+DATE(1970,1,1)+(-5/24)</f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ROUND((E103/D103)*100,0)</f>
        <v>100</v>
      </c>
      <c r="P103">
        <f>ROUND(IF(L103=0,0,(E103/L103)),0)</f>
        <v>100</v>
      </c>
      <c r="Q103" t="str">
        <f>LEFT(N103, SEARCH("/",N103,1)-1)</f>
        <v>film &amp; video</v>
      </c>
      <c r="R103" t="str">
        <f>RIGHT(N103,LEN(N103)-SEARCH("/",N103,1))</f>
        <v>shorts</v>
      </c>
      <c r="S103" s="8">
        <f>(((J103/60)/60)/24)+DATE(1970,1,1)+(-5/24)</f>
        <v>41274.568402777775</v>
      </c>
      <c r="T103" s="8">
        <f>(((I103/60)/60)/24)+DATE(1970,1,1)+(-5/24)</f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ROUND((E104/D104)*100,0)</f>
        <v>128</v>
      </c>
      <c r="P104">
        <f>ROUND(IF(L104=0,0,(E104/L104)),0)</f>
        <v>118</v>
      </c>
      <c r="Q104" t="str">
        <f>LEFT(N104, SEARCH("/",N104,1)-1)</f>
        <v>film &amp; video</v>
      </c>
      <c r="R104" t="str">
        <f>RIGHT(N104,LEN(N104)-SEARCH("/",N104,1))</f>
        <v>shorts</v>
      </c>
      <c r="S104" s="8">
        <f>(((J104/60)/60)/24)+DATE(1970,1,1)+(-5/24)</f>
        <v>40504.922835648147</v>
      </c>
      <c r="T104" s="8">
        <f>(((I104/60)/60)/24)+DATE(1970,1,1)+(-5/24)</f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ROUND((E105/D105)*100,0)</f>
        <v>105</v>
      </c>
      <c r="P105">
        <f>ROUND(IF(L105=0,0,(E105/L105)),0)</f>
        <v>28</v>
      </c>
      <c r="Q105" t="str">
        <f>LEFT(N105, SEARCH("/",N105,1)-1)</f>
        <v>film &amp; video</v>
      </c>
      <c r="R105" t="str">
        <f>RIGHT(N105,LEN(N105)-SEARCH("/",N105,1))</f>
        <v>shorts</v>
      </c>
      <c r="S105" s="8">
        <f>(((J105/60)/60)/24)+DATE(1970,1,1)+(-5/24)</f>
        <v>41682.597569444442</v>
      </c>
      <c r="T105" s="8">
        <f>(((I105/60)/60)/24)+DATE(1970,1,1)+(-5/24)</f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ROUND((E106/D106)*100,0)</f>
        <v>120</v>
      </c>
      <c r="P106">
        <f>ROUND(IF(L106=0,0,(E106/L106)),0)</f>
        <v>60</v>
      </c>
      <c r="Q106" t="str">
        <f>LEFT(N106, SEARCH("/",N106,1)-1)</f>
        <v>film &amp; video</v>
      </c>
      <c r="R106" t="str">
        <f>RIGHT(N106,LEN(N106)-SEARCH("/",N106,1))</f>
        <v>shorts</v>
      </c>
      <c r="S106" s="8">
        <f>(((J106/60)/60)/24)+DATE(1970,1,1)+(-5/24)</f>
        <v>40612.486874999995</v>
      </c>
      <c r="T106" s="8">
        <f>(((I106/60)/60)/24)+DATE(1970,1,1)+(-5/24)</f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ROUND((E107/D107)*100,0)</f>
        <v>107</v>
      </c>
      <c r="P107">
        <f>ROUND(IF(L107=0,0,(E107/L107)),0)</f>
        <v>39</v>
      </c>
      <c r="Q107" t="str">
        <f>LEFT(N107, SEARCH("/",N107,1)-1)</f>
        <v>film &amp; video</v>
      </c>
      <c r="R107" t="str">
        <f>RIGHT(N107,LEN(N107)-SEARCH("/",N107,1))</f>
        <v>shorts</v>
      </c>
      <c r="S107" s="8">
        <f>(((J107/60)/60)/24)+DATE(1970,1,1)+(-5/24)</f>
        <v>42485.516435185178</v>
      </c>
      <c r="T107" s="8">
        <f>(((I107/60)/60)/24)+DATE(1970,1,1)+(-5/24)</f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ROUND((E108/D108)*100,0)</f>
        <v>101</v>
      </c>
      <c r="P108">
        <f>ROUND(IF(L108=0,0,(E108/L108)),0)</f>
        <v>186</v>
      </c>
      <c r="Q108" t="str">
        <f>LEFT(N108, SEARCH("/",N108,1)-1)</f>
        <v>film &amp; video</v>
      </c>
      <c r="R108" t="str">
        <f>RIGHT(N108,LEN(N108)-SEARCH("/",N108,1))</f>
        <v>shorts</v>
      </c>
      <c r="S108" s="8">
        <f>(((J108/60)/60)/24)+DATE(1970,1,1)+(-5/24)</f>
        <v>40987.568298611113</v>
      </c>
      <c r="T108" s="8">
        <f>(((I108/60)/60)/24)+DATE(1970,1,1)+(-5/24)</f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ROUND((E109/D109)*100,0)</f>
        <v>102</v>
      </c>
      <c r="P109">
        <f>ROUND(IF(L109=0,0,(E109/L109)),0)</f>
        <v>111</v>
      </c>
      <c r="Q109" t="str">
        <f>LEFT(N109, SEARCH("/",N109,1)-1)</f>
        <v>film &amp; video</v>
      </c>
      <c r="R109" t="str">
        <f>RIGHT(N109,LEN(N109)-SEARCH("/",N109,1))</f>
        <v>shorts</v>
      </c>
      <c r="S109" s="8">
        <f>(((J109/60)/60)/24)+DATE(1970,1,1)+(-5/24)</f>
        <v>40635.774155092593</v>
      </c>
      <c r="T109" s="8">
        <f>(((I109/60)/60)/24)+DATE(1970,1,1)+(-5/24)</f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ROUND((E110/D110)*100,0)</f>
        <v>247</v>
      </c>
      <c r="P110">
        <f>ROUND(IF(L110=0,0,(E110/L110)),0)</f>
        <v>79</v>
      </c>
      <c r="Q110" t="str">
        <f>LEFT(N110, SEARCH("/",N110,1)-1)</f>
        <v>film &amp; video</v>
      </c>
      <c r="R110" t="str">
        <f>RIGHT(N110,LEN(N110)-SEARCH("/",N110,1))</f>
        <v>shorts</v>
      </c>
      <c r="S110" s="8">
        <f>(((J110/60)/60)/24)+DATE(1970,1,1)+(-5/24)</f>
        <v>41365.404745370368</v>
      </c>
      <c r="T110" s="8">
        <f>(((I110/60)/60)/24)+DATE(1970,1,1)+(-5/24)</f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ROUND((E111/D111)*100,0)</f>
        <v>220</v>
      </c>
      <c r="P111">
        <f>ROUND(IF(L111=0,0,(E111/L111)),0)</f>
        <v>47</v>
      </c>
      <c r="Q111" t="str">
        <f>LEFT(N111, SEARCH("/",N111,1)-1)</f>
        <v>film &amp; video</v>
      </c>
      <c r="R111" t="str">
        <f>RIGHT(N111,LEN(N111)-SEARCH("/",N111,1))</f>
        <v>shorts</v>
      </c>
      <c r="S111" s="8">
        <f>(((J111/60)/60)/24)+DATE(1970,1,1)+(-5/24)</f>
        <v>40569.817476851851</v>
      </c>
      <c r="T111" s="8">
        <f>(((I111/60)/60)/24)+DATE(1970,1,1)+(-5/24)</f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ROUND((E112/D112)*100,0)</f>
        <v>131</v>
      </c>
      <c r="P112">
        <f>ROUND(IF(L112=0,0,(E112/L112)),0)</f>
        <v>65</v>
      </c>
      <c r="Q112" t="str">
        <f>LEFT(N112, SEARCH("/",N112,1)-1)</f>
        <v>film &amp; video</v>
      </c>
      <c r="R112" t="str">
        <f>RIGHT(N112,LEN(N112)-SEARCH("/",N112,1))</f>
        <v>shorts</v>
      </c>
      <c r="S112" s="8">
        <f>(((J112/60)/60)/24)+DATE(1970,1,1)+(-5/24)</f>
        <v>41557.741354166668</v>
      </c>
      <c r="T112" s="8">
        <f>(((I112/60)/60)/24)+DATE(1970,1,1)+(-5/24)</f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ROUND((E113/D113)*100,0)</f>
        <v>155</v>
      </c>
      <c r="P113">
        <f>ROUND(IF(L113=0,0,(E113/L113)),0)</f>
        <v>102</v>
      </c>
      <c r="Q113" t="str">
        <f>LEFT(N113, SEARCH("/",N113,1)-1)</f>
        <v>film &amp; video</v>
      </c>
      <c r="R113" t="str">
        <f>RIGHT(N113,LEN(N113)-SEARCH("/",N113,1))</f>
        <v>shorts</v>
      </c>
      <c r="S113" s="8">
        <f>(((J113/60)/60)/24)+DATE(1970,1,1)+(-5/24)</f>
        <v>42125.124849537031</v>
      </c>
      <c r="T113" s="8">
        <f>(((I113/60)/60)/24)+DATE(1970,1,1)+(-5/24)</f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ROUND((E114/D114)*100,0)</f>
        <v>104</v>
      </c>
      <c r="P114">
        <f>ROUND(IF(L114=0,0,(E114/L114)),0)</f>
        <v>64</v>
      </c>
      <c r="Q114" t="str">
        <f>LEFT(N114, SEARCH("/",N114,1)-1)</f>
        <v>film &amp; video</v>
      </c>
      <c r="R114" t="str">
        <f>RIGHT(N114,LEN(N114)-SEARCH("/",N114,1))</f>
        <v>shorts</v>
      </c>
      <c r="S114" s="8">
        <f>(((J114/60)/60)/24)+DATE(1970,1,1)+(-5/24)</f>
        <v>41717.834699074068</v>
      </c>
      <c r="T114" s="8">
        <f>(((I114/60)/60)/24)+DATE(1970,1,1)+(-5/24)</f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ROUND((E115/D115)*100,0)</f>
        <v>141</v>
      </c>
      <c r="P115">
        <f>ROUND(IF(L115=0,0,(E115/L115)),0)</f>
        <v>90</v>
      </c>
      <c r="Q115" t="str">
        <f>LEFT(N115, SEARCH("/",N115,1)-1)</f>
        <v>film &amp; video</v>
      </c>
      <c r="R115" t="str">
        <f>RIGHT(N115,LEN(N115)-SEARCH("/",N115,1))</f>
        <v>shorts</v>
      </c>
      <c r="S115" s="8">
        <f>(((J115/60)/60)/24)+DATE(1970,1,1)+(-5/24)</f>
        <v>40753.550092592588</v>
      </c>
      <c r="T115" s="8">
        <f>(((I115/60)/60)/24)+DATE(1970,1,1)+(-5/24)</f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ROUND((E116/D116)*100,0)</f>
        <v>103</v>
      </c>
      <c r="P116">
        <f>ROUND(IF(L116=0,0,(E116/L116)),0)</f>
        <v>89</v>
      </c>
      <c r="Q116" t="str">
        <f>LEFT(N116, SEARCH("/",N116,1)-1)</f>
        <v>film &amp; video</v>
      </c>
      <c r="R116" t="str">
        <f>RIGHT(N116,LEN(N116)-SEARCH("/",N116,1))</f>
        <v>shorts</v>
      </c>
      <c r="S116" s="8">
        <f>(((J116/60)/60)/24)+DATE(1970,1,1)+(-5/24)</f>
        <v>40861.065833333334</v>
      </c>
      <c r="T116" s="8">
        <f>(((I116/60)/60)/24)+DATE(1970,1,1)+(-5/24)</f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ROUND((E117/D117)*100,0)</f>
        <v>140</v>
      </c>
      <c r="P117">
        <f>ROUND(IF(L117=0,0,(E117/L117)),0)</f>
        <v>29</v>
      </c>
      <c r="Q117" t="str">
        <f>LEFT(N117, SEARCH("/",N117,1)-1)</f>
        <v>film &amp; video</v>
      </c>
      <c r="R117" t="str">
        <f>RIGHT(N117,LEN(N117)-SEARCH("/",N117,1))</f>
        <v>shorts</v>
      </c>
      <c r="S117" s="8">
        <f>(((J117/60)/60)/24)+DATE(1970,1,1)+(-5/24)</f>
        <v>40918.530601851846</v>
      </c>
      <c r="T117" s="8">
        <f>(((I117/60)/60)/24)+DATE(1970,1,1)+(-5/24)</f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ROUND((E118/D118)*100,0)</f>
        <v>114</v>
      </c>
      <c r="P118">
        <f>ROUND(IF(L118=0,0,(E118/L118)),0)</f>
        <v>70</v>
      </c>
      <c r="Q118" t="str">
        <f>LEFT(N118, SEARCH("/",N118,1)-1)</f>
        <v>film &amp; video</v>
      </c>
      <c r="R118" t="str">
        <f>RIGHT(N118,LEN(N118)-SEARCH("/",N118,1))</f>
        <v>shorts</v>
      </c>
      <c r="S118" s="8">
        <f>(((J118/60)/60)/24)+DATE(1970,1,1)+(-5/24)</f>
        <v>40595.288831018515</v>
      </c>
      <c r="T118" s="8">
        <f>(((I118/60)/60)/24)+DATE(1970,1,1)+(-5/24)</f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ROUND((E119/D119)*100,0)</f>
        <v>100</v>
      </c>
      <c r="P119">
        <f>ROUND(IF(L119=0,0,(E119/L119)),0)</f>
        <v>167</v>
      </c>
      <c r="Q119" t="str">
        <f>LEFT(N119, SEARCH("/",N119,1)-1)</f>
        <v>film &amp; video</v>
      </c>
      <c r="R119" t="str">
        <f>RIGHT(N119,LEN(N119)-SEARCH("/",N119,1))</f>
        <v>shorts</v>
      </c>
      <c r="S119" s="8">
        <f>(((J119/60)/60)/24)+DATE(1970,1,1)+(-5/24)</f>
        <v>40248.626666666663</v>
      </c>
      <c r="T119" s="8">
        <f>(((I119/60)/60)/24)+DATE(1970,1,1)+(-5/24)</f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ROUND((E120/D120)*100,0)</f>
        <v>113</v>
      </c>
      <c r="P120">
        <f>ROUND(IF(L120=0,0,(E120/L120)),0)</f>
        <v>145</v>
      </c>
      <c r="Q120" t="str">
        <f>LEFT(N120, SEARCH("/",N120,1)-1)</f>
        <v>film &amp; video</v>
      </c>
      <c r="R120" t="str">
        <f>RIGHT(N120,LEN(N120)-SEARCH("/",N120,1))</f>
        <v>shorts</v>
      </c>
      <c r="S120" s="8">
        <f>(((J120/60)/60)/24)+DATE(1970,1,1)+(-5/24)</f>
        <v>40722.845324074071</v>
      </c>
      <c r="T120" s="8">
        <f>(((I120/60)/60)/24)+DATE(1970,1,1)+(-5/24)</f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ROUND((E121/D121)*100,0)</f>
        <v>105</v>
      </c>
      <c r="P121">
        <f>ROUND(IF(L121=0,0,(E121/L121)),0)</f>
        <v>92</v>
      </c>
      <c r="Q121" t="str">
        <f>LEFT(N121, SEARCH("/",N121,1)-1)</f>
        <v>film &amp; video</v>
      </c>
      <c r="R121" t="str">
        <f>RIGHT(N121,LEN(N121)-SEARCH("/",N121,1))</f>
        <v>shorts</v>
      </c>
      <c r="S121" s="8">
        <f>(((J121/60)/60)/24)+DATE(1970,1,1)+(-5/24)</f>
        <v>40738.860949074071</v>
      </c>
      <c r="T121" s="8">
        <f>(((I121/60)/60)/24)+DATE(1970,1,1)+(-5/24)</f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ROUND((E122/D122)*100,0)</f>
        <v>0</v>
      </c>
      <c r="P122">
        <f>ROUND(IF(L122=0,0,(E122/L122)),0)</f>
        <v>10</v>
      </c>
      <c r="Q122" t="str">
        <f>LEFT(N122, SEARCH("/",N122,1)-1)</f>
        <v>film &amp; video</v>
      </c>
      <c r="R122" t="str">
        <f>RIGHT(N122,LEN(N122)-SEARCH("/",N122,1))</f>
        <v>science fiction</v>
      </c>
      <c r="S122" s="8">
        <f>(((J122/60)/60)/24)+DATE(1970,1,1)+(-5/24)</f>
        <v>42615.841516203705</v>
      </c>
      <c r="T122" s="8">
        <f>(((I122/60)/60)/24)+DATE(1970,1,1)+(-5/24)</f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ROUND((E123/D123)*100,0)</f>
        <v>0</v>
      </c>
      <c r="P123">
        <f>ROUND(IF(L123=0,0,(E123/L123)),0)</f>
        <v>1</v>
      </c>
      <c r="Q123" t="str">
        <f>LEFT(N123, SEARCH("/",N123,1)-1)</f>
        <v>film &amp; video</v>
      </c>
      <c r="R123" t="str">
        <f>RIGHT(N123,LEN(N123)-SEARCH("/",N123,1))</f>
        <v>science fiction</v>
      </c>
      <c r="S123" s="8">
        <f>(((J123/60)/60)/24)+DATE(1970,1,1)+(-5/24)</f>
        <v>42096.496643518512</v>
      </c>
      <c r="T123" s="8">
        <f>(((I123/60)/60)/24)+DATE(1970,1,1)+(-5/24)</f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ROUND((E124/D124)*100,0)</f>
        <v>0</v>
      </c>
      <c r="P124">
        <f>ROUND(IF(L124=0,0,(E124/L124)),0)</f>
        <v>0</v>
      </c>
      <c r="Q124" t="str">
        <f>LEFT(N124, SEARCH("/",N124,1)-1)</f>
        <v>film &amp; video</v>
      </c>
      <c r="R124" t="str">
        <f>RIGHT(N124,LEN(N124)-SEARCH("/",N124,1))</f>
        <v>science fiction</v>
      </c>
      <c r="S124" s="8">
        <f>(((J124/60)/60)/24)+DATE(1970,1,1)+(-5/24)</f>
        <v>42593.223460648143</v>
      </c>
      <c r="T124" s="8">
        <f>(((I124/60)/60)/24)+DATE(1970,1,1)+(-5/24)</f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ROUND((E125/D125)*100,0)</f>
        <v>0</v>
      </c>
      <c r="P125">
        <f>ROUND(IF(L125=0,0,(E125/L125)),0)</f>
        <v>25</v>
      </c>
      <c r="Q125" t="str">
        <f>LEFT(N125, SEARCH("/",N125,1)-1)</f>
        <v>film &amp; video</v>
      </c>
      <c r="R125" t="str">
        <f>RIGHT(N125,LEN(N125)-SEARCH("/",N125,1))</f>
        <v>science fiction</v>
      </c>
      <c r="S125" s="8">
        <f>(((J125/60)/60)/24)+DATE(1970,1,1)+(-5/24)</f>
        <v>41904.573657407404</v>
      </c>
      <c r="T125" s="8">
        <f>(((I125/60)/60)/24)+DATE(1970,1,1)+(-5/24)</f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ROUND((E126/D126)*100,0)</f>
        <v>0</v>
      </c>
      <c r="P126">
        <f>ROUND(IF(L126=0,0,(E126/L126)),0)</f>
        <v>0</v>
      </c>
      <c r="Q126" t="str">
        <f>LEFT(N126, SEARCH("/",N126,1)-1)</f>
        <v>film &amp; video</v>
      </c>
      <c r="R126" t="str">
        <f>RIGHT(N126,LEN(N126)-SEARCH("/",N126,1))</f>
        <v>science fiction</v>
      </c>
      <c r="S126" s="8">
        <f>(((J126/60)/60)/24)+DATE(1970,1,1)+(-5/24)</f>
        <v>42114.720393518517</v>
      </c>
      <c r="T126" s="8">
        <f>(((I126/60)/60)/24)+DATE(1970,1,1)+(-5/24)</f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ROUND((E127/D127)*100,0)</f>
        <v>14</v>
      </c>
      <c r="P127">
        <f>ROUND(IF(L127=0,0,(E127/L127)),0)</f>
        <v>12</v>
      </c>
      <c r="Q127" t="str">
        <f>LEFT(N127, SEARCH("/",N127,1)-1)</f>
        <v>film &amp; video</v>
      </c>
      <c r="R127" t="str">
        <f>RIGHT(N127,LEN(N127)-SEARCH("/",N127,1))</f>
        <v>science fiction</v>
      </c>
      <c r="S127" s="8">
        <f>(((J127/60)/60)/24)+DATE(1970,1,1)+(-5/24)</f>
        <v>42709.78564814815</v>
      </c>
      <c r="T127" s="8">
        <f>(((I127/60)/60)/24)+DATE(1970,1,1)+(-5/24)</f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ROUND((E128/D128)*100,0)</f>
        <v>6</v>
      </c>
      <c r="P128">
        <f>ROUND(IF(L128=0,0,(E128/L128)),0)</f>
        <v>107</v>
      </c>
      <c r="Q128" t="str">
        <f>LEFT(N128, SEARCH("/",N128,1)-1)</f>
        <v>film &amp; video</v>
      </c>
      <c r="R128" t="str">
        <f>RIGHT(N128,LEN(N128)-SEARCH("/",N128,1))</f>
        <v>science fiction</v>
      </c>
      <c r="S128" s="8">
        <f>(((J128/60)/60)/24)+DATE(1970,1,1)+(-5/24)</f>
        <v>42135.381215277775</v>
      </c>
      <c r="T128" s="8">
        <f>(((I128/60)/60)/24)+DATE(1970,1,1)+(-5/24)</f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ROUND((E129/D129)*100,0)</f>
        <v>2</v>
      </c>
      <c r="P129">
        <f>ROUND(IF(L129=0,0,(E129/L129)),0)</f>
        <v>48</v>
      </c>
      <c r="Q129" t="str">
        <f>LEFT(N129, SEARCH("/",N129,1)-1)</f>
        <v>film &amp; video</v>
      </c>
      <c r="R129" t="str">
        <f>RIGHT(N129,LEN(N129)-SEARCH("/",N129,1))</f>
        <v>science fiction</v>
      </c>
      <c r="S129" s="8">
        <f>(((J129/60)/60)/24)+DATE(1970,1,1)+(-5/24)</f>
        <v>42067.415983796294</v>
      </c>
      <c r="T129" s="8">
        <f>(((I129/60)/60)/24)+DATE(1970,1,1)+(-5/24)</f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ROUND((E130/D130)*100,0)</f>
        <v>2</v>
      </c>
      <c r="P130">
        <f>ROUND(IF(L130=0,0,(E130/L130)),0)</f>
        <v>311</v>
      </c>
      <c r="Q130" t="str">
        <f>LEFT(N130, SEARCH("/",N130,1)-1)</f>
        <v>film &amp; video</v>
      </c>
      <c r="R130" t="str">
        <f>RIGHT(N130,LEN(N130)-SEARCH("/",N130,1))</f>
        <v>science fiction</v>
      </c>
      <c r="S130" s="8">
        <f>(((J130/60)/60)/24)+DATE(1970,1,1)+(-5/24)</f>
        <v>42628.019594907404</v>
      </c>
      <c r="T130" s="8">
        <f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ROUND((E131/D131)*100,0)</f>
        <v>0</v>
      </c>
      <c r="P131">
        <f>ROUND(IF(L131=0,0,(E131/L131)),0)</f>
        <v>0</v>
      </c>
      <c r="Q131" t="str">
        <f>LEFT(N131, SEARCH("/",N131,1)-1)</f>
        <v>film &amp; video</v>
      </c>
      <c r="R131" t="str">
        <f>RIGHT(N131,LEN(N131)-SEARCH("/",N131,1))</f>
        <v>science fiction</v>
      </c>
      <c r="S131" s="8">
        <f>(((J131/60)/60)/24)+DATE(1970,1,1)+(-5/24)</f>
        <v>41882.728969907403</v>
      </c>
      <c r="T131" s="8">
        <f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ROUND((E132/D132)*100,0)</f>
        <v>0</v>
      </c>
      <c r="P132">
        <f>ROUND(IF(L132=0,0,(E132/L132)),0)</f>
        <v>0</v>
      </c>
      <c r="Q132" t="str">
        <f>LEFT(N132, SEARCH("/",N132,1)-1)</f>
        <v>film &amp; video</v>
      </c>
      <c r="R132" t="str">
        <f>RIGHT(N132,LEN(N132)-SEARCH("/",N132,1))</f>
        <v>science fiction</v>
      </c>
      <c r="S132" s="8">
        <f>(((J132/60)/60)/24)+DATE(1970,1,1)+(-5/24)</f>
        <v>41778.707083333327</v>
      </c>
      <c r="T132" s="8">
        <f>(((I132/60)/60)/24)+DATE(1970,1,1)+(-5/24)</f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ROUND((E133/D133)*100,0)</f>
        <v>0</v>
      </c>
      <c r="P133">
        <f>ROUND(IF(L133=0,0,(E133/L133)),0)</f>
        <v>0</v>
      </c>
      <c r="Q133" t="str">
        <f>LEFT(N133, SEARCH("/",N133,1)-1)</f>
        <v>film &amp; video</v>
      </c>
      <c r="R133" t="str">
        <f>RIGHT(N133,LEN(N133)-SEARCH("/",N133,1))</f>
        <v>science fiction</v>
      </c>
      <c r="S133" s="8">
        <f>(((J133/60)/60)/24)+DATE(1970,1,1)+(-5/24)</f>
        <v>42541.629178240742</v>
      </c>
      <c r="T133" s="8">
        <f>(((I133/60)/60)/24)+DATE(1970,1,1)+(-5/24)</f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ROUND((E134/D134)*100,0)</f>
        <v>10</v>
      </c>
      <c r="P134">
        <f>ROUND(IF(L134=0,0,(E134/L134)),0)</f>
        <v>95</v>
      </c>
      <c r="Q134" t="str">
        <f>LEFT(N134, SEARCH("/",N134,1)-1)</f>
        <v>film &amp; video</v>
      </c>
      <c r="R134" t="str">
        <f>RIGHT(N134,LEN(N134)-SEARCH("/",N134,1))</f>
        <v>science fiction</v>
      </c>
      <c r="S134" s="8">
        <f>(((J134/60)/60)/24)+DATE(1970,1,1)+(-5/24)</f>
        <v>41905.60424768518</v>
      </c>
      <c r="T134" s="8">
        <f>(((I134/60)/60)/24)+DATE(1970,1,1)+(-5/24)</f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ROUND((E135/D135)*100,0)</f>
        <v>0</v>
      </c>
      <c r="P135">
        <f>ROUND(IF(L135=0,0,(E135/L135)),0)</f>
        <v>0</v>
      </c>
      <c r="Q135" t="str">
        <f>LEFT(N135, SEARCH("/",N135,1)-1)</f>
        <v>film &amp; video</v>
      </c>
      <c r="R135" t="str">
        <f>RIGHT(N135,LEN(N135)-SEARCH("/",N135,1))</f>
        <v>science fiction</v>
      </c>
      <c r="S135" s="8">
        <f>(((J135/60)/60)/24)+DATE(1970,1,1)+(-5/24)</f>
        <v>42491.599351851844</v>
      </c>
      <c r="T135" s="8">
        <f>(((I135/60)/60)/24)+DATE(1970,1,1)+(-5/24)</f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ROUND((E136/D136)*100,0)</f>
        <v>0</v>
      </c>
      <c r="P136">
        <f>ROUND(IF(L136=0,0,(E136/L136)),0)</f>
        <v>0</v>
      </c>
      <c r="Q136" t="str">
        <f>LEFT(N136, SEARCH("/",N136,1)-1)</f>
        <v>film &amp; video</v>
      </c>
      <c r="R136" t="str">
        <f>RIGHT(N136,LEN(N136)-SEARCH("/",N136,1))</f>
        <v>science fiction</v>
      </c>
      <c r="S136" s="8">
        <f>(((J136/60)/60)/24)+DATE(1970,1,1)+(-5/24)</f>
        <v>42221.701597222222</v>
      </c>
      <c r="T136" s="8">
        <f>(((I136/60)/60)/24)+DATE(1970,1,1)+(-5/24)</f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ROUND((E137/D137)*100,0)</f>
        <v>13</v>
      </c>
      <c r="P137">
        <f>ROUND(IF(L137=0,0,(E137/L137)),0)</f>
        <v>81</v>
      </c>
      <c r="Q137" t="str">
        <f>LEFT(N137, SEARCH("/",N137,1)-1)</f>
        <v>film &amp; video</v>
      </c>
      <c r="R137" t="str">
        <f>RIGHT(N137,LEN(N137)-SEARCH("/",N137,1))</f>
        <v>science fiction</v>
      </c>
      <c r="S137" s="8">
        <f>(((J137/60)/60)/24)+DATE(1970,1,1)+(-5/24)</f>
        <v>41788.173576388886</v>
      </c>
      <c r="T137" s="8">
        <f>(((I137/60)/60)/24)+DATE(1970,1,1)+(-5/24)</f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ROUND((E138/D138)*100,0)</f>
        <v>0</v>
      </c>
      <c r="P138">
        <f>ROUND(IF(L138=0,0,(E138/L138)),0)</f>
        <v>0</v>
      </c>
      <c r="Q138" t="str">
        <f>LEFT(N138, SEARCH("/",N138,1)-1)</f>
        <v>film &amp; video</v>
      </c>
      <c r="R138" t="str">
        <f>RIGHT(N138,LEN(N138)-SEARCH("/",N138,1))</f>
        <v>science fiction</v>
      </c>
      <c r="S138" s="8">
        <f>(((J138/60)/60)/24)+DATE(1970,1,1)+(-5/24)</f>
        <v>42096.201782407406</v>
      </c>
      <c r="T138" s="8">
        <f>(((I138/60)/60)/24)+DATE(1970,1,1)+(-5/24)</f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ROUND((E139/D139)*100,0)</f>
        <v>0</v>
      </c>
      <c r="P139">
        <f>ROUND(IF(L139=0,0,(E139/L139)),0)</f>
        <v>0</v>
      </c>
      <c r="Q139" t="str">
        <f>LEFT(N139, SEARCH("/",N139,1)-1)</f>
        <v>film &amp; video</v>
      </c>
      <c r="R139" t="str">
        <f>RIGHT(N139,LEN(N139)-SEARCH("/",N139,1))</f>
        <v>science fiction</v>
      </c>
      <c r="S139" s="8">
        <f>(((J139/60)/60)/24)+DATE(1970,1,1)+(-5/24)</f>
        <v>42239.365659722222</v>
      </c>
      <c r="T139" s="8">
        <f>(((I139/60)/60)/24)+DATE(1970,1,1)+(-5/24)</f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ROUND((E140/D140)*100,0)</f>
        <v>3</v>
      </c>
      <c r="P140">
        <f>ROUND(IF(L140=0,0,(E140/L140)),0)</f>
        <v>81</v>
      </c>
      <c r="Q140" t="str">
        <f>LEFT(N140, SEARCH("/",N140,1)-1)</f>
        <v>film &amp; video</v>
      </c>
      <c r="R140" t="str">
        <f>RIGHT(N140,LEN(N140)-SEARCH("/",N140,1))</f>
        <v>science fiction</v>
      </c>
      <c r="S140" s="8">
        <f>(((J140/60)/60)/24)+DATE(1970,1,1)+(-5/24)</f>
        <v>42186.049085648141</v>
      </c>
      <c r="T140" s="8">
        <f>(((I140/60)/60)/24)+DATE(1970,1,1)+(-5/24)</f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ROUND((E141/D141)*100,0)</f>
        <v>100</v>
      </c>
      <c r="P141">
        <f>ROUND(IF(L141=0,0,(E141/L141)),0)</f>
        <v>500</v>
      </c>
      <c r="Q141" t="str">
        <f>LEFT(N141, SEARCH("/",N141,1)-1)</f>
        <v>film &amp; video</v>
      </c>
      <c r="R141" t="str">
        <f>RIGHT(N141,LEN(N141)-SEARCH("/",N141,1))</f>
        <v>science fiction</v>
      </c>
      <c r="S141" s="8">
        <f>(((J141/60)/60)/24)+DATE(1970,1,1)+(-5/24)</f>
        <v>42187.712638888886</v>
      </c>
      <c r="T141" s="8">
        <f>(((I141/60)/60)/24)+DATE(1970,1,1)+(-5/24)</f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ROUND((E142/D142)*100,0)</f>
        <v>0</v>
      </c>
      <c r="P142">
        <f>ROUND(IF(L142=0,0,(E142/L142)),0)</f>
        <v>0</v>
      </c>
      <c r="Q142" t="str">
        <f>LEFT(N142, SEARCH("/",N142,1)-1)</f>
        <v>film &amp; video</v>
      </c>
      <c r="R142" t="str">
        <f>RIGHT(N142,LEN(N142)-SEARCH("/",N142,1))</f>
        <v>science fiction</v>
      </c>
      <c r="S142" s="8">
        <f>(((J142/60)/60)/24)+DATE(1970,1,1)+(-5/24)</f>
        <v>42052.989953703705</v>
      </c>
      <c r="T142" s="8">
        <f>(((I142/60)/60)/24)+DATE(1970,1,1)+(-5/24)</f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ROUND((E143/D143)*100,0)</f>
        <v>11</v>
      </c>
      <c r="P143">
        <f>ROUND(IF(L143=0,0,(E143/L143)),0)</f>
        <v>46</v>
      </c>
      <c r="Q143" t="str">
        <f>LEFT(N143, SEARCH("/",N143,1)-1)</f>
        <v>film &amp; video</v>
      </c>
      <c r="R143" t="str">
        <f>RIGHT(N143,LEN(N143)-SEARCH("/",N143,1))</f>
        <v>science fiction</v>
      </c>
      <c r="S143" s="8">
        <f>(((J143/60)/60)/24)+DATE(1970,1,1)+(-5/24)</f>
        <v>42109.944710648146</v>
      </c>
      <c r="T143" s="8">
        <f>(((I143/60)/60)/24)+DATE(1970,1,1)+(-5/24)</f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ROUND((E144/D144)*100,0)</f>
        <v>0</v>
      </c>
      <c r="P144">
        <f>ROUND(IF(L144=0,0,(E144/L144)),0)</f>
        <v>10</v>
      </c>
      <c r="Q144" t="str">
        <f>LEFT(N144, SEARCH("/",N144,1)-1)</f>
        <v>film &amp; video</v>
      </c>
      <c r="R144" t="str">
        <f>RIGHT(N144,LEN(N144)-SEARCH("/",N144,1))</f>
        <v>science fiction</v>
      </c>
      <c r="S144" s="8">
        <f>(((J144/60)/60)/24)+DATE(1970,1,1)+(-5/24)</f>
        <v>41938.684930555552</v>
      </c>
      <c r="T144" s="8">
        <f>(((I144/60)/60)/24)+DATE(1970,1,1)+(-5/24)</f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ROUND((E145/D145)*100,0)</f>
        <v>0</v>
      </c>
      <c r="P145">
        <f>ROUND(IF(L145=0,0,(E145/L145)),0)</f>
        <v>0</v>
      </c>
      <c r="Q145" t="str">
        <f>LEFT(N145, SEARCH("/",N145,1)-1)</f>
        <v>film &amp; video</v>
      </c>
      <c r="R145" t="str">
        <f>RIGHT(N145,LEN(N145)-SEARCH("/",N145,1))</f>
        <v>science fiction</v>
      </c>
      <c r="S145" s="8">
        <f>(((J145/60)/60)/24)+DATE(1970,1,1)+(-5/24)</f>
        <v>42558.855810185189</v>
      </c>
      <c r="T145" s="8">
        <f>(((I145/60)/60)/24)+DATE(1970,1,1)+(-5/24)</f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ROUND((E146/D146)*100,0)</f>
        <v>28</v>
      </c>
      <c r="P146">
        <f>ROUND(IF(L146=0,0,(E146/L146)),0)</f>
        <v>56</v>
      </c>
      <c r="Q146" t="str">
        <f>LEFT(N146, SEARCH("/",N146,1)-1)</f>
        <v>film &amp; video</v>
      </c>
      <c r="R146" t="str">
        <f>RIGHT(N146,LEN(N146)-SEARCH("/",N146,1))</f>
        <v>science fiction</v>
      </c>
      <c r="S146" s="8">
        <f>(((J146/60)/60)/24)+DATE(1970,1,1)+(-5/24)</f>
        <v>42047.554074074076</v>
      </c>
      <c r="T146" s="8">
        <f>(((I146/60)/60)/24)+DATE(1970,1,1)+(-5/24)</f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ROUND((E147/D147)*100,0)</f>
        <v>8</v>
      </c>
      <c r="P147">
        <f>ROUND(IF(L147=0,0,(E147/L147)),0)</f>
        <v>38</v>
      </c>
      <c r="Q147" t="str">
        <f>LEFT(N147, SEARCH("/",N147,1)-1)</f>
        <v>film &amp; video</v>
      </c>
      <c r="R147" t="str">
        <f>RIGHT(N147,LEN(N147)-SEARCH("/",N147,1))</f>
        <v>science fiction</v>
      </c>
      <c r="S147" s="8">
        <f>(((J147/60)/60)/24)+DATE(1970,1,1)+(-5/24)</f>
        <v>42200.333935185183</v>
      </c>
      <c r="T147" s="8">
        <f>(((I147/60)/60)/24)+DATE(1970,1,1)+(-5/24)</f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ROUND((E148/D148)*100,0)</f>
        <v>1</v>
      </c>
      <c r="P148">
        <f>ROUND(IF(L148=0,0,(E148/L148)),0)</f>
        <v>38</v>
      </c>
      <c r="Q148" t="str">
        <f>LEFT(N148, SEARCH("/",N148,1)-1)</f>
        <v>film &amp; video</v>
      </c>
      <c r="R148" t="str">
        <f>RIGHT(N148,LEN(N148)-SEARCH("/",N148,1))</f>
        <v>science fiction</v>
      </c>
      <c r="S148" s="8">
        <f>(((J148/60)/60)/24)+DATE(1970,1,1)+(-5/24)</f>
        <v>42692.807847222219</v>
      </c>
      <c r="T148" s="8">
        <f>(((I148/60)/60)/24)+DATE(1970,1,1)+(-5/24)</f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ROUND((E149/D149)*100,0)</f>
        <v>0</v>
      </c>
      <c r="P149">
        <f>ROUND(IF(L149=0,0,(E149/L149)),0)</f>
        <v>0</v>
      </c>
      <c r="Q149" t="str">
        <f>LEFT(N149, SEARCH("/",N149,1)-1)</f>
        <v>film &amp; video</v>
      </c>
      <c r="R149" t="str">
        <f>RIGHT(N149,LEN(N149)-SEARCH("/",N149,1))</f>
        <v>science fiction</v>
      </c>
      <c r="S149" s="8">
        <f>(((J149/60)/60)/24)+DATE(1970,1,1)+(-5/24)</f>
        <v>41969.559490740743</v>
      </c>
      <c r="T149" s="8">
        <f>(((I149/60)/60)/24)+DATE(1970,1,1)+(-5/24)</f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ROUND((E150/D150)*100,0)</f>
        <v>0</v>
      </c>
      <c r="P150">
        <f>ROUND(IF(L150=0,0,(E150/L150)),0)</f>
        <v>20</v>
      </c>
      <c r="Q150" t="str">
        <f>LEFT(N150, SEARCH("/",N150,1)-1)</f>
        <v>film &amp; video</v>
      </c>
      <c r="R150" t="str">
        <f>RIGHT(N150,LEN(N150)-SEARCH("/",N150,1))</f>
        <v>science fiction</v>
      </c>
      <c r="S150" s="8">
        <f>(((J150/60)/60)/24)+DATE(1970,1,1)+(-5/24)</f>
        <v>42397.073333333326</v>
      </c>
      <c r="T150" s="8">
        <f>(((I150/60)/60)/24)+DATE(1970,1,1)+(-5/24)</f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ROUND((E151/D151)*100,0)</f>
        <v>1</v>
      </c>
      <c r="P151">
        <f>ROUND(IF(L151=0,0,(E151/L151)),0)</f>
        <v>15</v>
      </c>
      <c r="Q151" t="str">
        <f>LEFT(N151, SEARCH("/",N151,1)-1)</f>
        <v>film &amp; video</v>
      </c>
      <c r="R151" t="str">
        <f>RIGHT(N151,LEN(N151)-SEARCH("/",N151,1))</f>
        <v>science fiction</v>
      </c>
      <c r="S151" s="8">
        <f>(((J151/60)/60)/24)+DATE(1970,1,1)+(-5/24)</f>
        <v>41967.963773148142</v>
      </c>
      <c r="T151" s="8">
        <f>(((I151/60)/60)/24)+DATE(1970,1,1)+(-5/24)</f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ROUND((E152/D152)*100,0)</f>
        <v>23</v>
      </c>
      <c r="P152">
        <f>ROUND(IF(L152=0,0,(E152/L152)),0)</f>
        <v>449</v>
      </c>
      <c r="Q152" t="str">
        <f>LEFT(N152, SEARCH("/",N152,1)-1)</f>
        <v>film &amp; video</v>
      </c>
      <c r="R152" t="str">
        <f>RIGHT(N152,LEN(N152)-SEARCH("/",N152,1))</f>
        <v>science fiction</v>
      </c>
      <c r="S152" s="8">
        <f>(((J152/60)/60)/24)+DATE(1970,1,1)+(-5/24)</f>
        <v>42089.95349537037</v>
      </c>
      <c r="T152" s="8">
        <f>(((I152/60)/60)/24)+DATE(1970,1,1)+(-5/24)</f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ROUND((E153/D153)*100,0)</f>
        <v>0</v>
      </c>
      <c r="P153">
        <f>ROUND(IF(L153=0,0,(E153/L153)),0)</f>
        <v>28</v>
      </c>
      <c r="Q153" t="str">
        <f>LEFT(N153, SEARCH("/",N153,1)-1)</f>
        <v>film &amp; video</v>
      </c>
      <c r="R153" t="str">
        <f>RIGHT(N153,LEN(N153)-SEARCH("/",N153,1))</f>
        <v>science fiction</v>
      </c>
      <c r="S153" s="8">
        <f>(((J153/60)/60)/24)+DATE(1970,1,1)+(-5/24)</f>
        <v>42113.342488425922</v>
      </c>
      <c r="T153" s="8">
        <f>(((I153/60)/60)/24)+DATE(1970,1,1)+(-5/24)</f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ROUND((E154/D154)*100,0)</f>
        <v>0</v>
      </c>
      <c r="P154">
        <f>ROUND(IF(L154=0,0,(E154/L154)),0)</f>
        <v>15</v>
      </c>
      <c r="Q154" t="str">
        <f>LEFT(N154, SEARCH("/",N154,1)-1)</f>
        <v>film &amp; video</v>
      </c>
      <c r="R154" t="str">
        <f>RIGHT(N154,LEN(N154)-SEARCH("/",N154,1))</f>
        <v>science fiction</v>
      </c>
      <c r="S154" s="8">
        <f>(((J154/60)/60)/24)+DATE(1970,1,1)+(-5/24)</f>
        <v>41874.869212962964</v>
      </c>
      <c r="T154" s="8">
        <f>(((I154/60)/60)/24)+DATE(1970,1,1)+(-5/24)</f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ROUND((E155/D155)*100,0)</f>
        <v>1</v>
      </c>
      <c r="P155">
        <f>ROUND(IF(L155=0,0,(E155/L155)),0)</f>
        <v>36</v>
      </c>
      <c r="Q155" t="str">
        <f>LEFT(N155, SEARCH("/",N155,1)-1)</f>
        <v>film &amp; video</v>
      </c>
      <c r="R155" t="str">
        <f>RIGHT(N155,LEN(N155)-SEARCH("/",N155,1))</f>
        <v>science fiction</v>
      </c>
      <c r="S155" s="8">
        <f>(((J155/60)/60)/24)+DATE(1970,1,1)+(-5/24)</f>
        <v>41933.377824074072</v>
      </c>
      <c r="T155" s="8">
        <f>(((I155/60)/60)/24)+DATE(1970,1,1)+(-5/24)</f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ROUND((E156/D156)*100,0)</f>
        <v>3</v>
      </c>
      <c r="P156">
        <f>ROUND(IF(L156=0,0,(E156/L156)),0)</f>
        <v>13</v>
      </c>
      <c r="Q156" t="str">
        <f>LEFT(N156, SEARCH("/",N156,1)-1)</f>
        <v>film &amp; video</v>
      </c>
      <c r="R156" t="str">
        <f>RIGHT(N156,LEN(N156)-SEARCH("/",N156,1))</f>
        <v>science fiction</v>
      </c>
      <c r="S156" s="8">
        <f>(((J156/60)/60)/24)+DATE(1970,1,1)+(-5/24)</f>
        <v>42115.339062499996</v>
      </c>
      <c r="T156" s="8">
        <f>(((I156/60)/60)/24)+DATE(1970,1,1)+(-5/24)</f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ROUND((E157/D157)*100,0)</f>
        <v>0</v>
      </c>
      <c r="P157">
        <f>ROUND(IF(L157=0,0,(E157/L157)),0)</f>
        <v>20</v>
      </c>
      <c r="Q157" t="str">
        <f>LEFT(N157, SEARCH("/",N157,1)-1)</f>
        <v>film &amp; video</v>
      </c>
      <c r="R157" t="str">
        <f>RIGHT(N157,LEN(N157)-SEARCH("/",N157,1))</f>
        <v>science fiction</v>
      </c>
      <c r="S157" s="8">
        <f>(((J157/60)/60)/24)+DATE(1970,1,1)+(-5/24)</f>
        <v>42168.351099537038</v>
      </c>
      <c r="T157" s="8">
        <f>(((I157/60)/60)/24)+DATE(1970,1,1)+(-5/24)</f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ROUND((E158/D158)*100,0)</f>
        <v>5</v>
      </c>
      <c r="P158">
        <f>ROUND(IF(L158=0,0,(E158/L158)),0)</f>
        <v>119</v>
      </c>
      <c r="Q158" t="str">
        <f>LEFT(N158, SEARCH("/",N158,1)-1)</f>
        <v>film &amp; video</v>
      </c>
      <c r="R158" t="str">
        <f>RIGHT(N158,LEN(N158)-SEARCH("/",N158,1))</f>
        <v>science fiction</v>
      </c>
      <c r="S158" s="8">
        <f>(((J158/60)/60)/24)+DATE(1970,1,1)+(-5/24)</f>
        <v>41793.916620370372</v>
      </c>
      <c r="T158" s="8">
        <f>(((I158/60)/60)/24)+DATE(1970,1,1)+(-5/24)</f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ROUND((E159/D159)*100,0)</f>
        <v>0</v>
      </c>
      <c r="P159">
        <f>ROUND(IF(L159=0,0,(E159/L159)),0)</f>
        <v>4</v>
      </c>
      <c r="Q159" t="str">
        <f>LEFT(N159, SEARCH("/",N159,1)-1)</f>
        <v>film &amp; video</v>
      </c>
      <c r="R159" t="str">
        <f>RIGHT(N159,LEN(N159)-SEARCH("/",N159,1))</f>
        <v>science fiction</v>
      </c>
      <c r="S159" s="8">
        <f>(((J159/60)/60)/24)+DATE(1970,1,1)+(-5/24)</f>
        <v>42396.703379629624</v>
      </c>
      <c r="T159" s="8">
        <f>(((I159/60)/60)/24)+DATE(1970,1,1)+(-5/24)</f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ROUND((E160/D160)*100,0)</f>
        <v>0</v>
      </c>
      <c r="P160">
        <f>ROUND(IF(L160=0,0,(E160/L160)),0)</f>
        <v>0</v>
      </c>
      <c r="Q160" t="str">
        <f>LEFT(N160, SEARCH("/",N160,1)-1)</f>
        <v>film &amp; video</v>
      </c>
      <c r="R160" t="str">
        <f>RIGHT(N160,LEN(N160)-SEARCH("/",N160,1))</f>
        <v>science fiction</v>
      </c>
      <c r="S160" s="8">
        <f>(((J160/60)/60)/24)+DATE(1970,1,1)+(-5/24)</f>
        <v>41903.868379629625</v>
      </c>
      <c r="T160" s="8">
        <f>(((I160/60)/60)/24)+DATE(1970,1,1)+(-5/24)</f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ROUND((E161/D161)*100,0)</f>
        <v>0</v>
      </c>
      <c r="P161">
        <f>ROUND(IF(L161=0,0,(E161/L161)),0)</f>
        <v>10</v>
      </c>
      <c r="Q161" t="str">
        <f>LEFT(N161, SEARCH("/",N161,1)-1)</f>
        <v>film &amp; video</v>
      </c>
      <c r="R161" t="str">
        <f>RIGHT(N161,LEN(N161)-SEARCH("/",N161,1))</f>
        <v>science fiction</v>
      </c>
      <c r="S161" s="8">
        <f>(((J161/60)/60)/24)+DATE(1970,1,1)+(-5/24)</f>
        <v>42514.226215277777</v>
      </c>
      <c r="T161" s="8">
        <f>(((I161/60)/60)/24)+DATE(1970,1,1)+(-5/24)</f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ROUND((E162/D162)*100,0)</f>
        <v>0</v>
      </c>
      <c r="P162">
        <f>ROUND(IF(L162=0,0,(E162/L162)),0)</f>
        <v>0</v>
      </c>
      <c r="Q162" t="str">
        <f>LEFT(N162, SEARCH("/",N162,1)-1)</f>
        <v>film &amp; video</v>
      </c>
      <c r="R162" t="str">
        <f>RIGHT(N162,LEN(N162)-SEARCH("/",N162,1))</f>
        <v>drama</v>
      </c>
      <c r="S162" s="8">
        <f>(((J162/60)/60)/24)+DATE(1970,1,1)+(-5/24)</f>
        <v>42171.704756944448</v>
      </c>
      <c r="T162" s="8">
        <f>(((I162/60)/60)/24)+DATE(1970,1,1)+(-5/24)</f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ROUND((E163/D163)*100,0)</f>
        <v>0</v>
      </c>
      <c r="P163">
        <f>ROUND(IF(L163=0,0,(E163/L163)),0)</f>
        <v>5</v>
      </c>
      <c r="Q163" t="str">
        <f>LEFT(N163, SEARCH("/",N163,1)-1)</f>
        <v>film &amp; video</v>
      </c>
      <c r="R163" t="str">
        <f>RIGHT(N163,LEN(N163)-SEARCH("/",N163,1))</f>
        <v>drama</v>
      </c>
      <c r="S163" s="8">
        <f>(((J163/60)/60)/24)+DATE(1970,1,1)+(-5/24)</f>
        <v>41792.479108796295</v>
      </c>
      <c r="T163" s="8">
        <f>(((I163/60)/60)/24)+DATE(1970,1,1)+(-5/24)</f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ROUND((E164/D164)*100,0)</f>
        <v>16</v>
      </c>
      <c r="P164">
        <f>ROUND(IF(L164=0,0,(E164/L164)),0)</f>
        <v>44</v>
      </c>
      <c r="Q164" t="str">
        <f>LEFT(N164, SEARCH("/",N164,1)-1)</f>
        <v>film &amp; video</v>
      </c>
      <c r="R164" t="str">
        <f>RIGHT(N164,LEN(N164)-SEARCH("/",N164,1))</f>
        <v>drama</v>
      </c>
      <c r="S164" s="8">
        <f>(((J164/60)/60)/24)+DATE(1970,1,1)+(-5/24)</f>
        <v>41834.91847222222</v>
      </c>
      <c r="T164" s="8">
        <f>(((I164/60)/60)/24)+DATE(1970,1,1)+(-5/24)</f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ROUND((E165/D165)*100,0)</f>
        <v>0</v>
      </c>
      <c r="P165">
        <f>ROUND(IF(L165=0,0,(E165/L165)),0)</f>
        <v>0</v>
      </c>
      <c r="Q165" t="str">
        <f>LEFT(N165, SEARCH("/",N165,1)-1)</f>
        <v>film &amp; video</v>
      </c>
      <c r="R165" t="str">
        <f>RIGHT(N165,LEN(N165)-SEARCH("/",N165,1))</f>
        <v>drama</v>
      </c>
      <c r="S165" s="8">
        <f>(((J165/60)/60)/24)+DATE(1970,1,1)+(-5/24)</f>
        <v>42243.752939814811</v>
      </c>
      <c r="T165" s="8">
        <f>(((I165/60)/60)/24)+DATE(1970,1,1)+(-5/24)</f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ROUND((E166/D166)*100,0)</f>
        <v>1</v>
      </c>
      <c r="P166">
        <f>ROUND(IF(L166=0,0,(E166/L166)),0)</f>
        <v>91</v>
      </c>
      <c r="Q166" t="str">
        <f>LEFT(N166, SEARCH("/",N166,1)-1)</f>
        <v>film &amp; video</v>
      </c>
      <c r="R166" t="str">
        <f>RIGHT(N166,LEN(N166)-SEARCH("/",N166,1))</f>
        <v>drama</v>
      </c>
      <c r="S166" s="8">
        <f>(((J166/60)/60)/24)+DATE(1970,1,1)+(-5/24)</f>
        <v>41841.554409722223</v>
      </c>
      <c r="T166" s="8">
        <f>(((I166/60)/60)/24)+DATE(1970,1,1)+(-5/24)</f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ROUND((E167/D167)*100,0)</f>
        <v>0</v>
      </c>
      <c r="P167">
        <f>ROUND(IF(L167=0,0,(E167/L167)),0)</f>
        <v>0</v>
      </c>
      <c r="Q167" t="str">
        <f>LEFT(N167, SEARCH("/",N167,1)-1)</f>
        <v>film &amp; video</v>
      </c>
      <c r="R167" t="str">
        <f>RIGHT(N167,LEN(N167)-SEARCH("/",N167,1))</f>
        <v>drama</v>
      </c>
      <c r="S167" s="8">
        <f>(((J167/60)/60)/24)+DATE(1970,1,1)+(-5/24)</f>
        <v>42351.450509259252</v>
      </c>
      <c r="T167" s="8">
        <f>(((I167/60)/60)/24)+DATE(1970,1,1)+(-5/24)</f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ROUND((E168/D168)*100,0)</f>
        <v>60</v>
      </c>
      <c r="P168">
        <f>ROUND(IF(L168=0,0,(E168/L168)),0)</f>
        <v>3000</v>
      </c>
      <c r="Q168" t="str">
        <f>LEFT(N168, SEARCH("/",N168,1)-1)</f>
        <v>film &amp; video</v>
      </c>
      <c r="R168" t="str">
        <f>RIGHT(N168,LEN(N168)-SEARCH("/",N168,1))</f>
        <v>drama</v>
      </c>
      <c r="S168" s="8">
        <f>(((J168/60)/60)/24)+DATE(1970,1,1)+(-5/24)</f>
        <v>42720.867615740739</v>
      </c>
      <c r="T168" s="8">
        <f>(((I168/60)/60)/24)+DATE(1970,1,1)+(-5/24)</f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ROUND((E169/D169)*100,0)</f>
        <v>0</v>
      </c>
      <c r="P169">
        <f>ROUND(IF(L169=0,0,(E169/L169)),0)</f>
        <v>6</v>
      </c>
      <c r="Q169" t="str">
        <f>LEFT(N169, SEARCH("/",N169,1)-1)</f>
        <v>film &amp; video</v>
      </c>
      <c r="R169" t="str">
        <f>RIGHT(N169,LEN(N169)-SEARCH("/",N169,1))</f>
        <v>drama</v>
      </c>
      <c r="S169" s="8">
        <f>(((J169/60)/60)/24)+DATE(1970,1,1)+(-5/24)</f>
        <v>42160.719155092585</v>
      </c>
      <c r="T169" s="8">
        <f>(((I169/60)/60)/24)+DATE(1970,1,1)+(-5/24)</f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ROUND((E170/D170)*100,0)</f>
        <v>4</v>
      </c>
      <c r="P170">
        <f>ROUND(IF(L170=0,0,(E170/L170)),0)</f>
        <v>108</v>
      </c>
      <c r="Q170" t="str">
        <f>LEFT(N170, SEARCH("/",N170,1)-1)</f>
        <v>film &amp; video</v>
      </c>
      <c r="R170" t="str">
        <f>RIGHT(N170,LEN(N170)-SEARCH("/",N170,1))</f>
        <v>drama</v>
      </c>
      <c r="S170" s="8">
        <f>(((J170/60)/60)/24)+DATE(1970,1,1)+(-5/24)</f>
        <v>42052.626967592594</v>
      </c>
      <c r="T170" s="8">
        <f>(((I170/60)/60)/24)+DATE(1970,1,1)+(-5/24)</f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ROUND((E171/D171)*100,0)</f>
        <v>22</v>
      </c>
      <c r="P171">
        <f>ROUND(IF(L171=0,0,(E171/L171)),0)</f>
        <v>56</v>
      </c>
      <c r="Q171" t="str">
        <f>LEFT(N171, SEARCH("/",N171,1)-1)</f>
        <v>film &amp; video</v>
      </c>
      <c r="R171" t="str">
        <f>RIGHT(N171,LEN(N171)-SEARCH("/",N171,1))</f>
        <v>drama</v>
      </c>
      <c r="S171" s="8">
        <f>(((J171/60)/60)/24)+DATE(1970,1,1)+(-5/24)</f>
        <v>41900.296979166662</v>
      </c>
      <c r="T171" s="8">
        <f>(((I171/60)/60)/24)+DATE(1970,1,1)+(-5/24)</f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ROUND((E172/D172)*100,0)</f>
        <v>3</v>
      </c>
      <c r="P172">
        <f>ROUND(IF(L172=0,0,(E172/L172)),0)</f>
        <v>33</v>
      </c>
      <c r="Q172" t="str">
        <f>LEFT(N172, SEARCH("/",N172,1)-1)</f>
        <v>film &amp; video</v>
      </c>
      <c r="R172" t="str">
        <f>RIGHT(N172,LEN(N172)-SEARCH("/",N172,1))</f>
        <v>drama</v>
      </c>
      <c r="S172" s="8">
        <f>(((J172/60)/60)/24)+DATE(1970,1,1)+(-5/24)</f>
        <v>42216.769479166665</v>
      </c>
      <c r="T172" s="8">
        <f>(((I172/60)/60)/24)+DATE(1970,1,1)+(-5/24)</f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ROUND((E173/D173)*100,0)</f>
        <v>0</v>
      </c>
      <c r="P173">
        <f>ROUND(IF(L173=0,0,(E173/L173)),0)</f>
        <v>1</v>
      </c>
      <c r="Q173" t="str">
        <f>LEFT(N173, SEARCH("/",N173,1)-1)</f>
        <v>film &amp; video</v>
      </c>
      <c r="R173" t="str">
        <f>RIGHT(N173,LEN(N173)-SEARCH("/",N173,1))</f>
        <v>drama</v>
      </c>
      <c r="S173" s="8">
        <f>(((J173/60)/60)/24)+DATE(1970,1,1)+(-5/24)</f>
        <v>42533.972384259258</v>
      </c>
      <c r="T173" s="8">
        <f>(((I173/60)/60)/24)+DATE(1970,1,1)+(-5/24)</f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ROUND((E174/D174)*100,0)</f>
        <v>0</v>
      </c>
      <c r="P174">
        <f>ROUND(IF(L174=0,0,(E174/L174)),0)</f>
        <v>0</v>
      </c>
      <c r="Q174" t="str">
        <f>LEFT(N174, SEARCH("/",N174,1)-1)</f>
        <v>film &amp; video</v>
      </c>
      <c r="R174" t="str">
        <f>RIGHT(N174,LEN(N174)-SEARCH("/",N174,1))</f>
        <v>drama</v>
      </c>
      <c r="S174" s="8">
        <f>(((J174/60)/60)/24)+DATE(1970,1,1)+(-5/24)</f>
        <v>42047.186608796292</v>
      </c>
      <c r="T174" s="8">
        <f>(((I174/60)/60)/24)+DATE(1970,1,1)+(-5/24)</f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ROUND((E175/D175)*100,0)</f>
        <v>0</v>
      </c>
      <c r="P175">
        <f>ROUND(IF(L175=0,0,(E175/L175)),0)</f>
        <v>0</v>
      </c>
      <c r="Q175" t="str">
        <f>LEFT(N175, SEARCH("/",N175,1)-1)</f>
        <v>film &amp; video</v>
      </c>
      <c r="R175" t="str">
        <f>RIGHT(N175,LEN(N175)-SEARCH("/",N175,1))</f>
        <v>drama</v>
      </c>
      <c r="S175" s="8">
        <f>(((J175/60)/60)/24)+DATE(1970,1,1)+(-5/24)</f>
        <v>42033.364675925921</v>
      </c>
      <c r="T175" s="8">
        <f>(((I175/60)/60)/24)+DATE(1970,1,1)+(-5/24)</f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ROUND((E176/D176)*100,0)</f>
        <v>0</v>
      </c>
      <c r="P176">
        <f>ROUND(IF(L176=0,0,(E176/L176)),0)</f>
        <v>0</v>
      </c>
      <c r="Q176" t="str">
        <f>LEFT(N176, SEARCH("/",N176,1)-1)</f>
        <v>film &amp; video</v>
      </c>
      <c r="R176" t="str">
        <f>RIGHT(N176,LEN(N176)-SEARCH("/",N176,1))</f>
        <v>drama</v>
      </c>
      <c r="S176" s="8">
        <f>(((J176/60)/60)/24)+DATE(1970,1,1)+(-5/24)</f>
        <v>42072.55064814815</v>
      </c>
      <c r="T176" s="8">
        <f>(((I176/60)/60)/24)+DATE(1970,1,1)+(-5/24)</f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ROUND((E177/D177)*100,0)</f>
        <v>6</v>
      </c>
      <c r="P177">
        <f>ROUND(IF(L177=0,0,(E177/L177)),0)</f>
        <v>50</v>
      </c>
      <c r="Q177" t="str">
        <f>LEFT(N177, SEARCH("/",N177,1)-1)</f>
        <v>film &amp; video</v>
      </c>
      <c r="R177" t="str">
        <f>RIGHT(N177,LEN(N177)-SEARCH("/",N177,1))</f>
        <v>drama</v>
      </c>
      <c r="S177" s="8">
        <f>(((J177/60)/60)/24)+DATE(1970,1,1)+(-5/24)</f>
        <v>41855.569571759253</v>
      </c>
      <c r="T177" s="8">
        <f>(((I177/60)/60)/24)+DATE(1970,1,1)+(-5/24)</f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ROUND((E178/D178)*100,0)</f>
        <v>0</v>
      </c>
      <c r="P178">
        <f>ROUND(IF(L178=0,0,(E178/L178)),0)</f>
        <v>0</v>
      </c>
      <c r="Q178" t="str">
        <f>LEFT(N178, SEARCH("/",N178,1)-1)</f>
        <v>film &amp; video</v>
      </c>
      <c r="R178" t="str">
        <f>RIGHT(N178,LEN(N178)-SEARCH("/",N178,1))</f>
        <v>drama</v>
      </c>
      <c r="S178" s="8">
        <f>(((J178/60)/60)/24)+DATE(1970,1,1)+(-5/24)</f>
        <v>42191.615729166668</v>
      </c>
      <c r="T178" s="8">
        <f>(((I178/60)/60)/24)+DATE(1970,1,1)+(-5/24)</f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ROUND((E179/D179)*100,0)</f>
        <v>40</v>
      </c>
      <c r="P179">
        <f>ROUND(IF(L179=0,0,(E179/L179)),0)</f>
        <v>26</v>
      </c>
      <c r="Q179" t="str">
        <f>LEFT(N179, SEARCH("/",N179,1)-1)</f>
        <v>film &amp; video</v>
      </c>
      <c r="R179" t="str">
        <f>RIGHT(N179,LEN(N179)-SEARCH("/",N179,1))</f>
        <v>drama</v>
      </c>
      <c r="S179" s="8">
        <f>(((J179/60)/60)/24)+DATE(1970,1,1)+(-5/24)</f>
        <v>42069.839421296296</v>
      </c>
      <c r="T179" s="8">
        <f>(((I179/60)/60)/24)+DATE(1970,1,1)+(-5/24)</f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ROUND((E180/D180)*100,0)</f>
        <v>0</v>
      </c>
      <c r="P180">
        <f>ROUND(IF(L180=0,0,(E180/L180)),0)</f>
        <v>0</v>
      </c>
      <c r="Q180" t="str">
        <f>LEFT(N180, SEARCH("/",N180,1)-1)</f>
        <v>film &amp; video</v>
      </c>
      <c r="R180" t="str">
        <f>RIGHT(N180,LEN(N180)-SEARCH("/",N180,1))</f>
        <v>drama</v>
      </c>
      <c r="S180" s="8">
        <f>(((J180/60)/60)/24)+DATE(1970,1,1)+(-5/24)</f>
        <v>42304.747048611105</v>
      </c>
      <c r="T180" s="8">
        <f>(((I180/60)/60)/24)+DATE(1970,1,1)+(-5/24)</f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ROUND((E181/D181)*100,0)</f>
        <v>20</v>
      </c>
      <c r="P181">
        <f>ROUND(IF(L181=0,0,(E181/L181)),0)</f>
        <v>100</v>
      </c>
      <c r="Q181" t="str">
        <f>LEFT(N181, SEARCH("/",N181,1)-1)</f>
        <v>film &amp; video</v>
      </c>
      <c r="R181" t="str">
        <f>RIGHT(N181,LEN(N181)-SEARCH("/",N181,1))</f>
        <v>drama</v>
      </c>
      <c r="S181" s="8">
        <f>(((J181/60)/60)/24)+DATE(1970,1,1)+(-5/24)</f>
        <v>42402.872164351851</v>
      </c>
      <c r="T181" s="8">
        <f>(((I181/60)/60)/24)+DATE(1970,1,1)+(-5/24)</f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ROUND((E182/D182)*100,0)</f>
        <v>33</v>
      </c>
      <c r="P182">
        <f>ROUND(IF(L182=0,0,(E182/L182)),0)</f>
        <v>31</v>
      </c>
      <c r="Q182" t="str">
        <f>LEFT(N182, SEARCH("/",N182,1)-1)</f>
        <v>film &amp; video</v>
      </c>
      <c r="R182" t="str">
        <f>RIGHT(N182,LEN(N182)-SEARCH("/",N182,1))</f>
        <v>drama</v>
      </c>
      <c r="S182" s="8">
        <f>(((J182/60)/60)/24)+DATE(1970,1,1)+(-5/24)</f>
        <v>42067.782905092587</v>
      </c>
      <c r="T182" s="8">
        <f>(((I182/60)/60)/24)+DATE(1970,1,1)+(-5/24)</f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ROUND((E183/D183)*100,0)</f>
        <v>21</v>
      </c>
      <c r="P183">
        <f>ROUND(IF(L183=0,0,(E183/L183)),0)</f>
        <v>181</v>
      </c>
      <c r="Q183" t="str">
        <f>LEFT(N183, SEARCH("/",N183,1)-1)</f>
        <v>film &amp; video</v>
      </c>
      <c r="R183" t="str">
        <f>RIGHT(N183,LEN(N183)-SEARCH("/",N183,1))</f>
        <v>drama</v>
      </c>
      <c r="S183" s="8">
        <f>(((J183/60)/60)/24)+DATE(1970,1,1)+(-5/24)</f>
        <v>42147.533506944441</v>
      </c>
      <c r="T183" s="8">
        <f>(((I183/60)/60)/24)+DATE(1970,1,1)+(-5/24)</f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ROUND((E184/D184)*100,0)</f>
        <v>0</v>
      </c>
      <c r="P184">
        <f>ROUND(IF(L184=0,0,(E184/L184)),0)</f>
        <v>0</v>
      </c>
      <c r="Q184" t="str">
        <f>LEFT(N184, SEARCH("/",N184,1)-1)</f>
        <v>film &amp; video</v>
      </c>
      <c r="R184" t="str">
        <f>RIGHT(N184,LEN(N184)-SEARCH("/",N184,1))</f>
        <v>drama</v>
      </c>
      <c r="S184" s="8">
        <f>(((J184/60)/60)/24)+DATE(1970,1,1)+(-5/24)</f>
        <v>42711.803611111107</v>
      </c>
      <c r="T184" s="8">
        <f>(((I184/60)/60)/24)+DATE(1970,1,1)+(-5/24)</f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ROUND((E185/D185)*100,0)</f>
        <v>36</v>
      </c>
      <c r="P185">
        <f>ROUND(IF(L185=0,0,(E185/L185)),0)</f>
        <v>374</v>
      </c>
      <c r="Q185" t="str">
        <f>LEFT(N185, SEARCH("/",N185,1)-1)</f>
        <v>film &amp; video</v>
      </c>
      <c r="R185" t="str">
        <f>RIGHT(N185,LEN(N185)-SEARCH("/",N185,1))</f>
        <v>drama</v>
      </c>
      <c r="S185" s="8">
        <f>(((J185/60)/60)/24)+DATE(1970,1,1)+(-5/24)</f>
        <v>41939.601967592593</v>
      </c>
      <c r="T185" s="8">
        <f>(((I185/60)/60)/24)+DATE(1970,1,1)+(-5/24)</f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ROUND((E186/D186)*100,0)</f>
        <v>3</v>
      </c>
      <c r="P186">
        <f>ROUND(IF(L186=0,0,(E186/L186)),0)</f>
        <v>26</v>
      </c>
      <c r="Q186" t="str">
        <f>LEFT(N186, SEARCH("/",N186,1)-1)</f>
        <v>film &amp; video</v>
      </c>
      <c r="R186" t="str">
        <f>RIGHT(N186,LEN(N186)-SEARCH("/",N186,1))</f>
        <v>drama</v>
      </c>
      <c r="S186" s="8">
        <f>(((J186/60)/60)/24)+DATE(1970,1,1)+(-5/24)</f>
        <v>41825.58289351852</v>
      </c>
      <c r="T186" s="8">
        <f>(((I186/60)/60)/24)+DATE(1970,1,1)+(-5/24)</f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ROUND((E187/D187)*100,0)</f>
        <v>6</v>
      </c>
      <c r="P187">
        <f>ROUND(IF(L187=0,0,(E187/L187)),0)</f>
        <v>220</v>
      </c>
      <c r="Q187" t="str">
        <f>LEFT(N187, SEARCH("/",N187,1)-1)</f>
        <v>film &amp; video</v>
      </c>
      <c r="R187" t="str">
        <f>RIGHT(N187,LEN(N187)-SEARCH("/",N187,1))</f>
        <v>drama</v>
      </c>
      <c r="S187" s="8">
        <f>(((J187/60)/60)/24)+DATE(1970,1,1)+(-5/24)</f>
        <v>42570.702997685185</v>
      </c>
      <c r="T187" s="8">
        <f>(((I187/60)/60)/24)+DATE(1970,1,1)+(-5/24)</f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ROUND((E188/D188)*100,0)</f>
        <v>0</v>
      </c>
      <c r="P188">
        <f>ROUND(IF(L188=0,0,(E188/L188)),0)</f>
        <v>0</v>
      </c>
      <c r="Q188" t="str">
        <f>LEFT(N188, SEARCH("/",N188,1)-1)</f>
        <v>film &amp; video</v>
      </c>
      <c r="R188" t="str">
        <f>RIGHT(N188,LEN(N188)-SEARCH("/",N188,1))</f>
        <v>drama</v>
      </c>
      <c r="S188" s="8">
        <f>(((J188/60)/60)/24)+DATE(1970,1,1)+(-5/24)</f>
        <v>42767.604560185187</v>
      </c>
      <c r="T188" s="8">
        <f>(((I188/60)/60)/24)+DATE(1970,1,1)+(-5/24)</f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ROUND((E189/D189)*100,0)</f>
        <v>16</v>
      </c>
      <c r="P189">
        <f>ROUND(IF(L189=0,0,(E189/L189)),0)</f>
        <v>160</v>
      </c>
      <c r="Q189" t="str">
        <f>LEFT(N189, SEARCH("/",N189,1)-1)</f>
        <v>film &amp; video</v>
      </c>
      <c r="R189" t="str">
        <f>RIGHT(N189,LEN(N189)-SEARCH("/",N189,1))</f>
        <v>drama</v>
      </c>
      <c r="S189" s="8">
        <f>(((J189/60)/60)/24)+DATE(1970,1,1)+(-5/24)</f>
        <v>42182.02612268518</v>
      </c>
      <c r="T189" s="8">
        <f>(((I189/60)/60)/24)+DATE(1970,1,1)+(-5/24)</f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ROUND((E190/D190)*100,0)</f>
        <v>0</v>
      </c>
      <c r="P190">
        <f>ROUND(IF(L190=0,0,(E190/L190)),0)</f>
        <v>0</v>
      </c>
      <c r="Q190" t="str">
        <f>LEFT(N190, SEARCH("/",N190,1)-1)</f>
        <v>film &amp; video</v>
      </c>
      <c r="R190" t="str">
        <f>RIGHT(N190,LEN(N190)-SEARCH("/",N190,1))</f>
        <v>drama</v>
      </c>
      <c r="S190" s="8">
        <f>(((J190/60)/60)/24)+DATE(1970,1,1)+(-5/24)</f>
        <v>41856.974710648145</v>
      </c>
      <c r="T190" s="8">
        <f>(((I190/60)/60)/24)+DATE(1970,1,1)+(-5/24)</f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ROUND((E191/D191)*100,0)</f>
        <v>0</v>
      </c>
      <c r="P191">
        <f>ROUND(IF(L191=0,0,(E191/L191)),0)</f>
        <v>69</v>
      </c>
      <c r="Q191" t="str">
        <f>LEFT(N191, SEARCH("/",N191,1)-1)</f>
        <v>film &amp; video</v>
      </c>
      <c r="R191" t="str">
        <f>RIGHT(N191,LEN(N191)-SEARCH("/",N191,1))</f>
        <v>drama</v>
      </c>
      <c r="S191" s="8">
        <f>(((J191/60)/60)/24)+DATE(1970,1,1)+(-5/24)</f>
        <v>42556.482372685183</v>
      </c>
      <c r="T191" s="8">
        <f>(((I191/60)/60)/24)+DATE(1970,1,1)+(-5/24)</f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ROUND((E192/D192)*100,0)</f>
        <v>0</v>
      </c>
      <c r="P192">
        <f>ROUND(IF(L192=0,0,(E192/L192)),0)</f>
        <v>50</v>
      </c>
      <c r="Q192" t="str">
        <f>LEFT(N192, SEARCH("/",N192,1)-1)</f>
        <v>film &amp; video</v>
      </c>
      <c r="R192" t="str">
        <f>RIGHT(N192,LEN(N192)-SEARCH("/",N192,1))</f>
        <v>drama</v>
      </c>
      <c r="S192" s="8">
        <f>(((J192/60)/60)/24)+DATE(1970,1,1)+(-5/24)</f>
        <v>42527.442662037036</v>
      </c>
      <c r="T192" s="8">
        <f>(((I192/60)/60)/24)+DATE(1970,1,1)+(-5/24)</f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ROUND((E193/D193)*100,0)</f>
        <v>5</v>
      </c>
      <c r="P193">
        <f>ROUND(IF(L193=0,0,(E193/L193)),0)</f>
        <v>83</v>
      </c>
      <c r="Q193" t="str">
        <f>LEFT(N193, SEARCH("/",N193,1)-1)</f>
        <v>film &amp; video</v>
      </c>
      <c r="R193" t="str">
        <f>RIGHT(N193,LEN(N193)-SEARCH("/",N193,1))</f>
        <v>drama</v>
      </c>
      <c r="S193" s="8">
        <f>(((J193/60)/60)/24)+DATE(1970,1,1)+(-5/24)</f>
        <v>42239.233078703699</v>
      </c>
      <c r="T193" s="8">
        <f>(((I193/60)/60)/24)+DATE(1970,1,1)+(-5/24)</f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ROUND((E194/D194)*100,0)</f>
        <v>0</v>
      </c>
      <c r="P194">
        <f>ROUND(IF(L194=0,0,(E194/L194)),0)</f>
        <v>6</v>
      </c>
      <c r="Q194" t="str">
        <f>LEFT(N194, SEARCH("/",N194,1)-1)</f>
        <v>film &amp; video</v>
      </c>
      <c r="R194" t="str">
        <f>RIGHT(N194,LEN(N194)-SEARCH("/",N194,1))</f>
        <v>drama</v>
      </c>
      <c r="S194" s="8">
        <f>(((J194/60)/60)/24)+DATE(1970,1,1)+(-5/24)</f>
        <v>41899.583703703705</v>
      </c>
      <c r="T194" s="8">
        <f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ROUND((E195/D195)*100,0)</f>
        <v>0</v>
      </c>
      <c r="P195">
        <f>ROUND(IF(L195=0,0,(E195/L195)),0)</f>
        <v>0</v>
      </c>
      <c r="Q195" t="str">
        <f>LEFT(N195, SEARCH("/",N195,1)-1)</f>
        <v>film &amp; video</v>
      </c>
      <c r="R195" t="str">
        <f>RIGHT(N195,LEN(N195)-SEARCH("/",N195,1))</f>
        <v>drama</v>
      </c>
      <c r="S195" s="8">
        <f>(((J195/60)/60)/24)+DATE(1970,1,1)+(-5/24)</f>
        <v>41911.726458333331</v>
      </c>
      <c r="T195" s="8">
        <f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ROUND((E196/D196)*100,0)</f>
        <v>0</v>
      </c>
      <c r="P196">
        <f>ROUND(IF(L196=0,0,(E196/L196)),0)</f>
        <v>1</v>
      </c>
      <c r="Q196" t="str">
        <f>LEFT(N196, SEARCH("/",N196,1)-1)</f>
        <v>film &amp; video</v>
      </c>
      <c r="R196" t="str">
        <f>RIGHT(N196,LEN(N196)-SEARCH("/",N196,1))</f>
        <v>drama</v>
      </c>
      <c r="S196" s="8">
        <f>(((J196/60)/60)/24)+DATE(1970,1,1)+(-5/24)</f>
        <v>42375.788553240738</v>
      </c>
      <c r="T196" s="8">
        <f>(((I196/60)/60)/24)+DATE(1970,1,1)+(-5/24)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ROUND((E197/D197)*100,0)</f>
        <v>0</v>
      </c>
      <c r="P197">
        <f>ROUND(IF(L197=0,0,(E197/L197)),0)</f>
        <v>0</v>
      </c>
      <c r="Q197" t="str">
        <f>LEFT(N197, SEARCH("/",N197,1)-1)</f>
        <v>film &amp; video</v>
      </c>
      <c r="R197" t="str">
        <f>RIGHT(N197,LEN(N197)-SEARCH("/",N197,1))</f>
        <v>drama</v>
      </c>
      <c r="S197" s="8">
        <f>(((J197/60)/60)/24)+DATE(1970,1,1)+(-5/24)</f>
        <v>42135.462175925924</v>
      </c>
      <c r="T197" s="8">
        <f>(((I197/60)/60)/24)+DATE(1970,1,1)+(-5/24)</f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ROUND((E198/D198)*100,0)</f>
        <v>42</v>
      </c>
      <c r="P198">
        <f>ROUND(IF(L198=0,0,(E198/L198)),0)</f>
        <v>77</v>
      </c>
      <c r="Q198" t="str">
        <f>LEFT(N198, SEARCH("/",N198,1)-1)</f>
        <v>film &amp; video</v>
      </c>
      <c r="R198" t="str">
        <f>RIGHT(N198,LEN(N198)-SEARCH("/",N198,1))</f>
        <v>drama</v>
      </c>
      <c r="S198" s="8">
        <f>(((J198/60)/60)/24)+DATE(1970,1,1)+(-5/24)</f>
        <v>42259.334467592591</v>
      </c>
      <c r="T198" s="8">
        <f>(((I198/60)/60)/24)+DATE(1970,1,1)+(-5/24)</f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ROUND((E199/D199)*100,0)</f>
        <v>10</v>
      </c>
      <c r="P199">
        <f>ROUND(IF(L199=0,0,(E199/L199)),0)</f>
        <v>33</v>
      </c>
      <c r="Q199" t="str">
        <f>LEFT(N199, SEARCH("/",N199,1)-1)</f>
        <v>film &amp; video</v>
      </c>
      <c r="R199" t="str">
        <f>RIGHT(N199,LEN(N199)-SEARCH("/",N199,1))</f>
        <v>drama</v>
      </c>
      <c r="S199" s="8">
        <f>(((J199/60)/60)/24)+DATE(1970,1,1)+(-5/24)</f>
        <v>42741.640046296299</v>
      </c>
      <c r="T199" s="8">
        <f>(((I199/60)/60)/24)+DATE(1970,1,1)+(-5/24)</f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ROUND((E200/D200)*100,0)</f>
        <v>1</v>
      </c>
      <c r="P200">
        <f>ROUND(IF(L200=0,0,(E200/L200)),0)</f>
        <v>47</v>
      </c>
      <c r="Q200" t="str">
        <f>LEFT(N200, SEARCH("/",N200,1)-1)</f>
        <v>film &amp; video</v>
      </c>
      <c r="R200" t="str">
        <f>RIGHT(N200,LEN(N200)-SEARCH("/",N200,1))</f>
        <v>drama</v>
      </c>
      <c r="S200" s="8">
        <f>(((J200/60)/60)/24)+DATE(1970,1,1)+(-5/24)</f>
        <v>41887.175023148149</v>
      </c>
      <c r="T200" s="8">
        <f>(((I200/60)/60)/24)+DATE(1970,1,1)+(-5/24)</f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ROUND((E201/D201)*100,0)</f>
        <v>0</v>
      </c>
      <c r="P201">
        <f>ROUND(IF(L201=0,0,(E201/L201)),0)</f>
        <v>0</v>
      </c>
      <c r="Q201" t="str">
        <f>LEFT(N201, SEARCH("/",N201,1)-1)</f>
        <v>film &amp; video</v>
      </c>
      <c r="R201" t="str">
        <f>RIGHT(N201,LEN(N201)-SEARCH("/",N201,1))</f>
        <v>drama</v>
      </c>
      <c r="S201" s="8">
        <f>(((J201/60)/60)/24)+DATE(1970,1,1)+(-5/24)</f>
        <v>42583.915532407402</v>
      </c>
      <c r="T201" s="8">
        <f>(((I201/60)/60)/24)+DATE(1970,1,1)+(-5/24)</f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ROUND((E202/D202)*100,0)</f>
        <v>26</v>
      </c>
      <c r="P202">
        <f>ROUND(IF(L202=0,0,(E202/L202)),0)</f>
        <v>87</v>
      </c>
      <c r="Q202" t="str">
        <f>LEFT(N202, SEARCH("/",N202,1)-1)</f>
        <v>film &amp; video</v>
      </c>
      <c r="R202" t="str">
        <f>RIGHT(N202,LEN(N202)-SEARCH("/",N202,1))</f>
        <v>drama</v>
      </c>
      <c r="S202" s="8">
        <f>(((J202/60)/60)/24)+DATE(1970,1,1)+(-5/24)</f>
        <v>41866.875034722223</v>
      </c>
      <c r="T202" s="8">
        <f>(((I202/60)/60)/24)+DATE(1970,1,1)+(-5/24)</f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ROUND((E203/D203)*100,0)</f>
        <v>58</v>
      </c>
      <c r="P203">
        <f>ROUND(IF(L203=0,0,(E203/L203)),0)</f>
        <v>54</v>
      </c>
      <c r="Q203" t="str">
        <f>LEFT(N203, SEARCH("/",N203,1)-1)</f>
        <v>film &amp; video</v>
      </c>
      <c r="R203" t="str">
        <f>RIGHT(N203,LEN(N203)-SEARCH("/",N203,1))</f>
        <v>drama</v>
      </c>
      <c r="S203" s="8">
        <f>(((J203/60)/60)/24)+DATE(1970,1,1)+(-5/24)</f>
        <v>42023.610289351847</v>
      </c>
      <c r="T203" s="8">
        <f>(((I203/60)/60)/24)+DATE(1970,1,1)+(-5/24)</f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ROUND((E204/D204)*100,0)</f>
        <v>0</v>
      </c>
      <c r="P204">
        <f>ROUND(IF(L204=0,0,(E204/L204)),0)</f>
        <v>0</v>
      </c>
      <c r="Q204" t="str">
        <f>LEFT(N204, SEARCH("/",N204,1)-1)</f>
        <v>film &amp; video</v>
      </c>
      <c r="R204" t="str">
        <f>RIGHT(N204,LEN(N204)-SEARCH("/",N204,1))</f>
        <v>drama</v>
      </c>
      <c r="S204" s="8">
        <f>(((J204/60)/60)/24)+DATE(1970,1,1)+(-5/24)</f>
        <v>42255.719490740739</v>
      </c>
      <c r="T204" s="8">
        <f>(((I204/60)/60)/24)+DATE(1970,1,1)+(-5/24)</f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ROUND((E205/D205)*100,0)</f>
        <v>30</v>
      </c>
      <c r="P205">
        <f>ROUND(IF(L205=0,0,(E205/L205)),0)</f>
        <v>93</v>
      </c>
      <c r="Q205" t="str">
        <f>LEFT(N205, SEARCH("/",N205,1)-1)</f>
        <v>film &amp; video</v>
      </c>
      <c r="R205" t="str">
        <f>RIGHT(N205,LEN(N205)-SEARCH("/",N205,1))</f>
        <v>drama</v>
      </c>
      <c r="S205" s="8">
        <f>(((J205/60)/60)/24)+DATE(1970,1,1)+(-5/24)</f>
        <v>41973.639629629623</v>
      </c>
      <c r="T205" s="8">
        <f>(((I205/60)/60)/24)+DATE(1970,1,1)+(-5/24)</f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ROUND((E206/D206)*100,0)</f>
        <v>51</v>
      </c>
      <c r="P206">
        <f>ROUND(IF(L206=0,0,(E206/L206)),0)</f>
        <v>118</v>
      </c>
      <c r="Q206" t="str">
        <f>LEFT(N206, SEARCH("/",N206,1)-1)</f>
        <v>film &amp; video</v>
      </c>
      <c r="R206" t="str">
        <f>RIGHT(N206,LEN(N206)-SEARCH("/",N206,1))</f>
        <v>drama</v>
      </c>
      <c r="S206" s="8">
        <f>(((J206/60)/60)/24)+DATE(1970,1,1)+(-5/24)</f>
        <v>42556.375034722216</v>
      </c>
      <c r="T206" s="8">
        <f>(((I206/60)/60)/24)+DATE(1970,1,1)+(-5/24)</f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ROUND((E207/D207)*100,0)</f>
        <v>16</v>
      </c>
      <c r="P207">
        <f>ROUND(IF(L207=0,0,(E207/L207)),0)</f>
        <v>76</v>
      </c>
      <c r="Q207" t="str">
        <f>LEFT(N207, SEARCH("/",N207,1)-1)</f>
        <v>film &amp; video</v>
      </c>
      <c r="R207" t="str">
        <f>RIGHT(N207,LEN(N207)-SEARCH("/",N207,1))</f>
        <v>drama</v>
      </c>
      <c r="S207" s="8">
        <f>(((J207/60)/60)/24)+DATE(1970,1,1)+(-5/24)</f>
        <v>42248.423865740733</v>
      </c>
      <c r="T207" s="8">
        <f>(((I207/60)/60)/24)+DATE(1970,1,1)+(-5/24)</f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ROUND((E208/D208)*100,0)</f>
        <v>0</v>
      </c>
      <c r="P208">
        <f>ROUND(IF(L208=0,0,(E208/L208)),0)</f>
        <v>0</v>
      </c>
      <c r="Q208" t="str">
        <f>LEFT(N208, SEARCH("/",N208,1)-1)</f>
        <v>film &amp; video</v>
      </c>
      <c r="R208" t="str">
        <f>RIGHT(N208,LEN(N208)-SEARCH("/",N208,1))</f>
        <v>drama</v>
      </c>
      <c r="S208" s="8">
        <f>(((J208/60)/60)/24)+DATE(1970,1,1)+(-5/24)</f>
        <v>42566.79609953703</v>
      </c>
      <c r="T208" s="8">
        <f>(((I208/60)/60)/24)+DATE(1970,1,1)+(-5/24)</f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ROUND((E209/D209)*100,0)</f>
        <v>15</v>
      </c>
      <c r="P209">
        <f>ROUND(IF(L209=0,0,(E209/L209)),0)</f>
        <v>164</v>
      </c>
      <c r="Q209" t="str">
        <f>LEFT(N209, SEARCH("/",N209,1)-1)</f>
        <v>film &amp; video</v>
      </c>
      <c r="R209" t="str">
        <f>RIGHT(N209,LEN(N209)-SEARCH("/",N209,1))</f>
        <v>drama</v>
      </c>
      <c r="S209" s="8">
        <f>(((J209/60)/60)/24)+DATE(1970,1,1)+(-5/24)</f>
        <v>41977.988865740735</v>
      </c>
      <c r="T209" s="8">
        <f>(((I209/60)/60)/24)+DATE(1970,1,1)+(-5/24)</f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ROUND((E210/D210)*100,0)</f>
        <v>0</v>
      </c>
      <c r="P210">
        <f>ROUND(IF(L210=0,0,(E210/L210)),0)</f>
        <v>0</v>
      </c>
      <c r="Q210" t="str">
        <f>LEFT(N210, SEARCH("/",N210,1)-1)</f>
        <v>film &amp; video</v>
      </c>
      <c r="R210" t="str">
        <f>RIGHT(N210,LEN(N210)-SEARCH("/",N210,1))</f>
        <v>drama</v>
      </c>
      <c r="S210" s="8">
        <f>(((J210/60)/60)/24)+DATE(1970,1,1)+(-5/24)</f>
        <v>41959.16165509259</v>
      </c>
      <c r="T210" s="8">
        <f>(((I210/60)/60)/24)+DATE(1970,1,1)+(-5/24)</f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ROUND((E211/D211)*100,0)</f>
        <v>0</v>
      </c>
      <c r="P211">
        <f>ROUND(IF(L211=0,0,(E211/L211)),0)</f>
        <v>0</v>
      </c>
      <c r="Q211" t="str">
        <f>LEFT(N211, SEARCH("/",N211,1)-1)</f>
        <v>film &amp; video</v>
      </c>
      <c r="R211" t="str">
        <f>RIGHT(N211,LEN(N211)-SEARCH("/",N211,1))</f>
        <v>drama</v>
      </c>
      <c r="S211" s="8">
        <f>(((J211/60)/60)/24)+DATE(1970,1,1)+(-5/24)</f>
        <v>42165.714525462965</v>
      </c>
      <c r="T211" s="8">
        <f>(((I211/60)/60)/24)+DATE(1970,1,1)+(-5/24)</f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ROUND((E212/D212)*100,0)</f>
        <v>25</v>
      </c>
      <c r="P212">
        <f>ROUND(IF(L212=0,0,(E212/L212)),0)</f>
        <v>92</v>
      </c>
      <c r="Q212" t="str">
        <f>LEFT(N212, SEARCH("/",N212,1)-1)</f>
        <v>film &amp; video</v>
      </c>
      <c r="R212" t="str">
        <f>RIGHT(N212,LEN(N212)-SEARCH("/",N212,1))</f>
        <v>drama</v>
      </c>
      <c r="S212" s="8">
        <f>(((J212/60)/60)/24)+DATE(1970,1,1)+(-5/24)</f>
        <v>42248.856388888882</v>
      </c>
      <c r="T212" s="8">
        <f>(((I212/60)/60)/24)+DATE(1970,1,1)+(-5/24)</f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ROUND((E213/D213)*100,0)</f>
        <v>45</v>
      </c>
      <c r="P213">
        <f>ROUND(IF(L213=0,0,(E213/L213)),0)</f>
        <v>186</v>
      </c>
      <c r="Q213" t="str">
        <f>LEFT(N213, SEARCH("/",N213,1)-1)</f>
        <v>film &amp; video</v>
      </c>
      <c r="R213" t="str">
        <f>RIGHT(N213,LEN(N213)-SEARCH("/",N213,1))</f>
        <v>drama</v>
      </c>
      <c r="S213" s="8">
        <f>(((J213/60)/60)/24)+DATE(1970,1,1)+(-5/24)</f>
        <v>42235.951585648152</v>
      </c>
      <c r="T213" s="8">
        <f>(((I213/60)/60)/24)+DATE(1970,1,1)+(-5/24)</f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ROUND((E214/D214)*100,0)</f>
        <v>0</v>
      </c>
      <c r="P214">
        <f>ROUND(IF(L214=0,0,(E214/L214)),0)</f>
        <v>1</v>
      </c>
      <c r="Q214" t="str">
        <f>LEFT(N214, SEARCH("/",N214,1)-1)</f>
        <v>film &amp; video</v>
      </c>
      <c r="R214" t="str">
        <f>RIGHT(N214,LEN(N214)-SEARCH("/",N214,1))</f>
        <v>drama</v>
      </c>
      <c r="S214" s="8">
        <f>(((J214/60)/60)/24)+DATE(1970,1,1)+(-5/24)</f>
        <v>42416.672685185178</v>
      </c>
      <c r="T214" s="8">
        <f>(((I214/60)/60)/24)+DATE(1970,1,1)+(-5/24)</f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ROUND((E215/D215)*100,0)</f>
        <v>0</v>
      </c>
      <c r="P215">
        <f>ROUND(IF(L215=0,0,(E215/L215)),0)</f>
        <v>20</v>
      </c>
      <c r="Q215" t="str">
        <f>LEFT(N215, SEARCH("/",N215,1)-1)</f>
        <v>film &amp; video</v>
      </c>
      <c r="R215" t="str">
        <f>RIGHT(N215,LEN(N215)-SEARCH("/",N215,1))</f>
        <v>drama</v>
      </c>
      <c r="S215" s="8">
        <f>(((J215/60)/60)/24)+DATE(1970,1,1)+(-5/24)</f>
        <v>42202.385960648149</v>
      </c>
      <c r="T215" s="8">
        <f>(((I215/60)/60)/24)+DATE(1970,1,1)+(-5/24)</f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ROUND((E216/D216)*100,0)</f>
        <v>0</v>
      </c>
      <c r="P216">
        <f>ROUND(IF(L216=0,0,(E216/L216)),0)</f>
        <v>1</v>
      </c>
      <c r="Q216" t="str">
        <f>LEFT(N216, SEARCH("/",N216,1)-1)</f>
        <v>film &amp; video</v>
      </c>
      <c r="R216" t="str">
        <f>RIGHT(N216,LEN(N216)-SEARCH("/",N216,1))</f>
        <v>drama</v>
      </c>
      <c r="S216" s="8">
        <f>(((J216/60)/60)/24)+DATE(1970,1,1)+(-5/24)</f>
        <v>42009.432280092595</v>
      </c>
      <c r="T216" s="8">
        <f>(((I216/60)/60)/24)+DATE(1970,1,1)+(-5/24)</f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ROUND((E217/D217)*100,0)</f>
        <v>0</v>
      </c>
      <c r="P217">
        <f>ROUND(IF(L217=0,0,(E217/L217)),0)</f>
        <v>10</v>
      </c>
      <c r="Q217" t="str">
        <f>LEFT(N217, SEARCH("/",N217,1)-1)</f>
        <v>film &amp; video</v>
      </c>
      <c r="R217" t="str">
        <f>RIGHT(N217,LEN(N217)-SEARCH("/",N217,1))</f>
        <v>drama</v>
      </c>
      <c r="S217" s="8">
        <f>(((J217/60)/60)/24)+DATE(1970,1,1)+(-5/24)</f>
        <v>42375.021782407406</v>
      </c>
      <c r="T217" s="8">
        <f>(((I217/60)/60)/24)+DATE(1970,1,1)+(-5/24)</f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ROUND((E218/D218)*100,0)</f>
        <v>56</v>
      </c>
      <c r="P218">
        <f>ROUND(IF(L218=0,0,(E218/L218)),0)</f>
        <v>332</v>
      </c>
      <c r="Q218" t="str">
        <f>LEFT(N218, SEARCH("/",N218,1)-1)</f>
        <v>film &amp; video</v>
      </c>
      <c r="R218" t="str">
        <f>RIGHT(N218,LEN(N218)-SEARCH("/",N218,1))</f>
        <v>drama</v>
      </c>
      <c r="S218" s="8">
        <f>(((J218/60)/60)/24)+DATE(1970,1,1)+(-5/24)</f>
        <v>42066.750428240739</v>
      </c>
      <c r="T218" s="8">
        <f>(((I218/60)/60)/24)+DATE(1970,1,1)+(-5/24)</f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ROUND((E219/D219)*100,0)</f>
        <v>12</v>
      </c>
      <c r="P219">
        <f>ROUND(IF(L219=0,0,(E219/L219)),0)</f>
        <v>314</v>
      </c>
      <c r="Q219" t="str">
        <f>LEFT(N219, SEARCH("/",N219,1)-1)</f>
        <v>film &amp; video</v>
      </c>
      <c r="R219" t="str">
        <f>RIGHT(N219,LEN(N219)-SEARCH("/",N219,1))</f>
        <v>drama</v>
      </c>
      <c r="S219" s="8">
        <f>(((J219/60)/60)/24)+DATE(1970,1,1)+(-5/24)</f>
        <v>41970.432280092595</v>
      </c>
      <c r="T219" s="8">
        <f>(((I219/60)/60)/24)+DATE(1970,1,1)+(-5/24)</f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ROUND((E220/D220)*100,0)</f>
        <v>2</v>
      </c>
      <c r="P220">
        <f>ROUND(IF(L220=0,0,(E220/L220)),0)</f>
        <v>100</v>
      </c>
      <c r="Q220" t="str">
        <f>LEFT(N220, SEARCH("/",N220,1)-1)</f>
        <v>film &amp; video</v>
      </c>
      <c r="R220" t="str">
        <f>RIGHT(N220,LEN(N220)-SEARCH("/",N220,1))</f>
        <v>drama</v>
      </c>
      <c r="S220" s="8">
        <f>(((J220/60)/60)/24)+DATE(1970,1,1)+(-5/24)</f>
        <v>42079.420011574075</v>
      </c>
      <c r="T220" s="8">
        <f>(((I220/60)/60)/24)+DATE(1970,1,1)+(-5/24)</f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ROUND((E221/D221)*100,0)</f>
        <v>18</v>
      </c>
      <c r="P221">
        <f>ROUND(IF(L221=0,0,(E221/L221)),0)</f>
        <v>116</v>
      </c>
      <c r="Q221" t="str">
        <f>LEFT(N221, SEARCH("/",N221,1)-1)</f>
        <v>film &amp; video</v>
      </c>
      <c r="R221" t="str">
        <f>RIGHT(N221,LEN(N221)-SEARCH("/",N221,1))</f>
        <v>drama</v>
      </c>
      <c r="S221" s="8">
        <f>(((J221/60)/60)/24)+DATE(1970,1,1)+(-5/24)</f>
        <v>42429.118344907409</v>
      </c>
      <c r="T221" s="8">
        <f>(((I221/60)/60)/24)+DATE(1970,1,1)+(-5/24)</f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ROUND((E222/D222)*100,0)</f>
        <v>1</v>
      </c>
      <c r="P222">
        <f>ROUND(IF(L222=0,0,(E222/L222)),0)</f>
        <v>120</v>
      </c>
      <c r="Q222" t="str">
        <f>LEFT(N222, SEARCH("/",N222,1)-1)</f>
        <v>film &amp; video</v>
      </c>
      <c r="R222" t="str">
        <f>RIGHT(N222,LEN(N222)-SEARCH("/",N222,1))</f>
        <v>drama</v>
      </c>
      <c r="S222" s="8">
        <f>(((J222/60)/60)/24)+DATE(1970,1,1)+(-5/24)</f>
        <v>42195.435532407406</v>
      </c>
      <c r="T222" s="8">
        <f>(((I222/60)/60)/24)+DATE(1970,1,1)+(-5/24)</f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ROUND((E223/D223)*100,0)</f>
        <v>0</v>
      </c>
      <c r="P223">
        <f>ROUND(IF(L223=0,0,(E223/L223)),0)</f>
        <v>0</v>
      </c>
      <c r="Q223" t="str">
        <f>LEFT(N223, SEARCH("/",N223,1)-1)</f>
        <v>film &amp; video</v>
      </c>
      <c r="R223" t="str">
        <f>RIGHT(N223,LEN(N223)-SEARCH("/",N223,1))</f>
        <v>drama</v>
      </c>
      <c r="S223" s="8">
        <f>(((J223/60)/60)/24)+DATE(1970,1,1)+(-5/24)</f>
        <v>42031.629212962966</v>
      </c>
      <c r="T223" s="8">
        <f>(((I223/60)/60)/24)+DATE(1970,1,1)+(-5/24)</f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ROUND((E224/D224)*100,0)</f>
        <v>13</v>
      </c>
      <c r="P224">
        <f>ROUND(IF(L224=0,0,(E224/L224)),0)</f>
        <v>65</v>
      </c>
      <c r="Q224" t="str">
        <f>LEFT(N224, SEARCH("/",N224,1)-1)</f>
        <v>film &amp; video</v>
      </c>
      <c r="R224" t="str">
        <f>RIGHT(N224,LEN(N224)-SEARCH("/",N224,1))</f>
        <v>drama</v>
      </c>
      <c r="S224" s="8">
        <f>(((J224/60)/60)/24)+DATE(1970,1,1)+(-5/24)</f>
        <v>42031.561550925922</v>
      </c>
      <c r="T224" s="8">
        <f>(((I224/60)/60)/24)+DATE(1970,1,1)+(-5/24)</f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ROUND((E225/D225)*100,0)</f>
        <v>0</v>
      </c>
      <c r="P225">
        <f>ROUND(IF(L225=0,0,(E225/L225)),0)</f>
        <v>0</v>
      </c>
      <c r="Q225" t="str">
        <f>LEFT(N225, SEARCH("/",N225,1)-1)</f>
        <v>film &amp; video</v>
      </c>
      <c r="R225" t="str">
        <f>RIGHT(N225,LEN(N225)-SEARCH("/",N225,1))</f>
        <v>drama</v>
      </c>
      <c r="S225" s="8">
        <f>(((J225/60)/60)/24)+DATE(1970,1,1)+(-5/24)</f>
        <v>42481.839699074073</v>
      </c>
      <c r="T225" s="8">
        <f>(((I225/60)/60)/24)+DATE(1970,1,1)+(-5/24)</f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ROUND((E226/D226)*100,0)</f>
        <v>0</v>
      </c>
      <c r="P226">
        <f>ROUND(IF(L226=0,0,(E226/L226)),0)</f>
        <v>0</v>
      </c>
      <c r="Q226" t="str">
        <f>LEFT(N226, SEARCH("/",N226,1)-1)</f>
        <v>film &amp; video</v>
      </c>
      <c r="R226" t="str">
        <f>RIGHT(N226,LEN(N226)-SEARCH("/",N226,1))</f>
        <v>drama</v>
      </c>
      <c r="S226" s="8">
        <f>(((J226/60)/60)/24)+DATE(1970,1,1)+(-5/24)</f>
        <v>42135.026921296296</v>
      </c>
      <c r="T226" s="8">
        <f>(((I226/60)/60)/24)+DATE(1970,1,1)+(-5/24)</f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ROUND((E227/D227)*100,0)</f>
        <v>0</v>
      </c>
      <c r="P227">
        <f>ROUND(IF(L227=0,0,(E227/L227)),0)</f>
        <v>0</v>
      </c>
      <c r="Q227" t="str">
        <f>LEFT(N227, SEARCH("/",N227,1)-1)</f>
        <v>film &amp; video</v>
      </c>
      <c r="R227" t="str">
        <f>RIGHT(N227,LEN(N227)-SEARCH("/",N227,1))</f>
        <v>drama</v>
      </c>
      <c r="S227" s="8">
        <f>(((J227/60)/60)/24)+DATE(1970,1,1)+(-5/24)</f>
        <v>42438.752939814811</v>
      </c>
      <c r="T227" s="8">
        <f>(((I227/60)/60)/24)+DATE(1970,1,1)+(-5/24)</f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ROUND((E228/D228)*100,0)</f>
        <v>1</v>
      </c>
      <c r="P228">
        <f>ROUND(IF(L228=0,0,(E228/L228)),0)</f>
        <v>125</v>
      </c>
      <c r="Q228" t="str">
        <f>LEFT(N228, SEARCH("/",N228,1)-1)</f>
        <v>film &amp; video</v>
      </c>
      <c r="R228" t="str">
        <f>RIGHT(N228,LEN(N228)-SEARCH("/",N228,1))</f>
        <v>drama</v>
      </c>
      <c r="S228" s="8">
        <f>(((J228/60)/60)/24)+DATE(1970,1,1)+(-5/24)</f>
        <v>42106.457685185182</v>
      </c>
      <c r="T228" s="8">
        <f>(((I228/60)/60)/24)+DATE(1970,1,1)+(-5/24)</f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ROUND((E229/D229)*100,0)</f>
        <v>0</v>
      </c>
      <c r="P229">
        <f>ROUND(IF(L229=0,0,(E229/L229)),0)</f>
        <v>0</v>
      </c>
      <c r="Q229" t="str">
        <f>LEFT(N229, SEARCH("/",N229,1)-1)</f>
        <v>film &amp; video</v>
      </c>
      <c r="R229" t="str">
        <f>RIGHT(N229,LEN(N229)-SEARCH("/",N229,1))</f>
        <v>drama</v>
      </c>
      <c r="S229" s="8">
        <f>(((J229/60)/60)/24)+DATE(1970,1,1)+(-5/24)</f>
        <v>42164.685659722221</v>
      </c>
      <c r="T229" s="8">
        <f>(((I229/60)/60)/24)+DATE(1970,1,1)+(-5/24)</f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ROUND((E230/D230)*100,0)</f>
        <v>0</v>
      </c>
      <c r="P230">
        <f>ROUND(IF(L230=0,0,(E230/L230)),0)</f>
        <v>0</v>
      </c>
      <c r="Q230" t="str">
        <f>LEFT(N230, SEARCH("/",N230,1)-1)</f>
        <v>film &amp; video</v>
      </c>
      <c r="R230" t="str">
        <f>RIGHT(N230,LEN(N230)-SEARCH("/",N230,1))</f>
        <v>drama</v>
      </c>
      <c r="S230" s="8">
        <f>(((J230/60)/60)/24)+DATE(1970,1,1)+(-5/24)</f>
        <v>42096.478067129625</v>
      </c>
      <c r="T230" s="8">
        <f>(((I230/60)/60)/24)+DATE(1970,1,1)+(-5/24)</f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ROUND((E231/D231)*100,0)</f>
        <v>0</v>
      </c>
      <c r="P231">
        <f>ROUND(IF(L231=0,0,(E231/L231)),0)</f>
        <v>0</v>
      </c>
      <c r="Q231" t="str">
        <f>LEFT(N231, SEARCH("/",N231,1)-1)</f>
        <v>film &amp; video</v>
      </c>
      <c r="R231" t="str">
        <f>RIGHT(N231,LEN(N231)-SEARCH("/",N231,1))</f>
        <v>drama</v>
      </c>
      <c r="S231" s="8">
        <f>(((J231/60)/60)/24)+DATE(1970,1,1)+(-5/24)</f>
        <v>42383.725659722222</v>
      </c>
      <c r="T231" s="8">
        <f>(((I231/60)/60)/24)+DATE(1970,1,1)+(-5/24)</f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ROUND((E232/D232)*100,0)</f>
        <v>0</v>
      </c>
      <c r="P232">
        <f>ROUND(IF(L232=0,0,(E232/L232)),0)</f>
        <v>30</v>
      </c>
      <c r="Q232" t="str">
        <f>LEFT(N232, SEARCH("/",N232,1)-1)</f>
        <v>film &amp; video</v>
      </c>
      <c r="R232" t="str">
        <f>RIGHT(N232,LEN(N232)-SEARCH("/",N232,1))</f>
        <v>drama</v>
      </c>
      <c r="S232" s="8">
        <f>(((J232/60)/60)/24)+DATE(1970,1,1)+(-5/24)</f>
        <v>42129.568877314807</v>
      </c>
      <c r="T232" s="8">
        <f>(((I232/60)/60)/24)+DATE(1970,1,1)+(-5/24)</f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ROUND((E233/D233)*100,0)</f>
        <v>0</v>
      </c>
      <c r="P233">
        <f>ROUND(IF(L233=0,0,(E233/L233)),0)</f>
        <v>0</v>
      </c>
      <c r="Q233" t="str">
        <f>LEFT(N233, SEARCH("/",N233,1)-1)</f>
        <v>film &amp; video</v>
      </c>
      <c r="R233" t="str">
        <f>RIGHT(N233,LEN(N233)-SEARCH("/",N233,1))</f>
        <v>drama</v>
      </c>
      <c r="S233" s="8">
        <f>(((J233/60)/60)/24)+DATE(1970,1,1)+(-5/24)</f>
        <v>42341.750590277778</v>
      </c>
      <c r="T233" s="8">
        <f>(((I233/60)/60)/24)+DATE(1970,1,1)+(-5/24)</f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ROUND((E234/D234)*100,0)</f>
        <v>3</v>
      </c>
      <c r="P234">
        <f>ROUND(IF(L234=0,0,(E234/L234)),0)</f>
        <v>16</v>
      </c>
      <c r="Q234" t="str">
        <f>LEFT(N234, SEARCH("/",N234,1)-1)</f>
        <v>film &amp; video</v>
      </c>
      <c r="R234" t="str">
        <f>RIGHT(N234,LEN(N234)-SEARCH("/",N234,1))</f>
        <v>drama</v>
      </c>
      <c r="S234" s="8">
        <f>(((J234/60)/60)/24)+DATE(1970,1,1)+(-5/24)</f>
        <v>42032.617430555554</v>
      </c>
      <c r="T234" s="8">
        <f>(((I234/60)/60)/24)+DATE(1970,1,1)+(-5/24)</f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ROUND((E235/D235)*100,0)</f>
        <v>0</v>
      </c>
      <c r="P235">
        <f>ROUND(IF(L235=0,0,(E235/L235)),0)</f>
        <v>0</v>
      </c>
      <c r="Q235" t="str">
        <f>LEFT(N235, SEARCH("/",N235,1)-1)</f>
        <v>film &amp; video</v>
      </c>
      <c r="R235" t="str">
        <f>RIGHT(N235,LEN(N235)-SEARCH("/",N235,1))</f>
        <v>drama</v>
      </c>
      <c r="S235" s="8">
        <f>(((J235/60)/60)/24)+DATE(1970,1,1)+(-5/24)</f>
        <v>42612.703379629624</v>
      </c>
      <c r="T235" s="8">
        <f>(((I235/60)/60)/24)+DATE(1970,1,1)+(-5/24)</f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ROUND((E236/D236)*100,0)</f>
        <v>40</v>
      </c>
      <c r="P236">
        <f>ROUND(IF(L236=0,0,(E236/L236)),0)</f>
        <v>80</v>
      </c>
      <c r="Q236" t="str">
        <f>LEFT(N236, SEARCH("/",N236,1)-1)</f>
        <v>film &amp; video</v>
      </c>
      <c r="R236" t="str">
        <f>RIGHT(N236,LEN(N236)-SEARCH("/",N236,1))</f>
        <v>drama</v>
      </c>
      <c r="S236" s="8">
        <f>(((J236/60)/60)/24)+DATE(1970,1,1)+(-5/24)</f>
        <v>42135.82707175926</v>
      </c>
      <c r="T236" s="8">
        <f>(((I236/60)/60)/24)+DATE(1970,1,1)+(-5/24)</f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ROUND((E237/D237)*100,0)</f>
        <v>0</v>
      </c>
      <c r="P237">
        <f>ROUND(IF(L237=0,0,(E237/L237)),0)</f>
        <v>0</v>
      </c>
      <c r="Q237" t="str">
        <f>LEFT(N237, SEARCH("/",N237,1)-1)</f>
        <v>film &amp; video</v>
      </c>
      <c r="R237" t="str">
        <f>RIGHT(N237,LEN(N237)-SEARCH("/",N237,1))</f>
        <v>drama</v>
      </c>
      <c r="S237" s="8">
        <f>(((J237/60)/60)/24)+DATE(1970,1,1)+(-5/24)</f>
        <v>42164.700196759259</v>
      </c>
      <c r="T237" s="8">
        <f>(((I237/60)/60)/24)+DATE(1970,1,1)+(-5/24)</f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ROUND((E238/D238)*100,0)</f>
        <v>0</v>
      </c>
      <c r="P238">
        <f>ROUND(IF(L238=0,0,(E238/L238)),0)</f>
        <v>0</v>
      </c>
      <c r="Q238" t="str">
        <f>LEFT(N238, SEARCH("/",N238,1)-1)</f>
        <v>film &amp; video</v>
      </c>
      <c r="R238" t="str">
        <f>RIGHT(N238,LEN(N238)-SEARCH("/",N238,1))</f>
        <v>drama</v>
      </c>
      <c r="S238" s="8">
        <f>(((J238/60)/60)/24)+DATE(1970,1,1)+(-5/24)</f>
        <v>42320.876145833325</v>
      </c>
      <c r="T238" s="8">
        <f>(((I238/60)/60)/24)+DATE(1970,1,1)+(-5/24)</f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ROUND((E239/D239)*100,0)</f>
        <v>0</v>
      </c>
      <c r="P239">
        <f>ROUND(IF(L239=0,0,(E239/L239)),0)</f>
        <v>50</v>
      </c>
      <c r="Q239" t="str">
        <f>LEFT(N239, SEARCH("/",N239,1)-1)</f>
        <v>film &amp; video</v>
      </c>
      <c r="R239" t="str">
        <f>RIGHT(N239,LEN(N239)-SEARCH("/",N239,1))</f>
        <v>drama</v>
      </c>
      <c r="S239" s="8">
        <f>(((J239/60)/60)/24)+DATE(1970,1,1)+(-5/24)</f>
        <v>42377.368854166663</v>
      </c>
      <c r="T239" s="8">
        <f>(((I239/60)/60)/24)+DATE(1970,1,1)+(-5/24)</f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ROUND((E240/D240)*100,0)</f>
        <v>0</v>
      </c>
      <c r="P240">
        <f>ROUND(IF(L240=0,0,(E240/L240)),0)</f>
        <v>0</v>
      </c>
      <c r="Q240" t="str">
        <f>LEFT(N240, SEARCH("/",N240,1)-1)</f>
        <v>film &amp; video</v>
      </c>
      <c r="R240" t="str">
        <f>RIGHT(N240,LEN(N240)-SEARCH("/",N240,1))</f>
        <v>drama</v>
      </c>
      <c r="S240" s="8">
        <f>(((J240/60)/60)/24)+DATE(1970,1,1)+(-5/24)</f>
        <v>42713.754166666658</v>
      </c>
      <c r="T240" s="8">
        <f>(((I240/60)/60)/24)+DATE(1970,1,1)+(-5/24)</f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ROUND((E241/D241)*100,0)</f>
        <v>25</v>
      </c>
      <c r="P241">
        <f>ROUND(IF(L241=0,0,(E241/L241)),0)</f>
        <v>50</v>
      </c>
      <c r="Q241" t="str">
        <f>LEFT(N241, SEARCH("/",N241,1)-1)</f>
        <v>film &amp; video</v>
      </c>
      <c r="R241" t="str">
        <f>RIGHT(N241,LEN(N241)-SEARCH("/",N241,1))</f>
        <v>drama</v>
      </c>
      <c r="S241" s="8">
        <f>(((J241/60)/60)/24)+DATE(1970,1,1)+(-5/24)</f>
        <v>42296.901967592588</v>
      </c>
      <c r="T241" s="8">
        <f>(((I241/60)/60)/24)+DATE(1970,1,1)+(-5/24)</f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ROUND((E242/D242)*100,0)</f>
        <v>108</v>
      </c>
      <c r="P242">
        <f>ROUND(IF(L242=0,0,(E242/L242)),0)</f>
        <v>118</v>
      </c>
      <c r="Q242" t="str">
        <f>LEFT(N242, SEARCH("/",N242,1)-1)</f>
        <v>film &amp; video</v>
      </c>
      <c r="R242" t="str">
        <f>RIGHT(N242,LEN(N242)-SEARCH("/",N242,1))</f>
        <v>documentary</v>
      </c>
      <c r="S242" s="8">
        <f>(((J242/60)/60)/24)+DATE(1970,1,1)+(-5/24)</f>
        <v>41354.500127314815</v>
      </c>
      <c r="T242" s="8">
        <f>(((I242/60)/60)/24)+DATE(1970,1,1)+(-5/24)</f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ROUND((E243/D243)*100,0)</f>
        <v>113</v>
      </c>
      <c r="P243">
        <f>ROUND(IF(L243=0,0,(E243/L243)),0)</f>
        <v>109</v>
      </c>
      <c r="Q243" t="str">
        <f>LEFT(N243, SEARCH("/",N243,1)-1)</f>
        <v>film &amp; video</v>
      </c>
      <c r="R243" t="str">
        <f>RIGHT(N243,LEN(N243)-SEARCH("/",N243,1))</f>
        <v>documentary</v>
      </c>
      <c r="S243" s="8">
        <f>(((J243/60)/60)/24)+DATE(1970,1,1)+(-5/24)</f>
        <v>41949.489629629628</v>
      </c>
      <c r="T243" s="8">
        <f>(((I243/60)/60)/24)+DATE(1970,1,1)+(-5/24)</f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ROUND((E244/D244)*100,0)</f>
        <v>113</v>
      </c>
      <c r="P244">
        <f>ROUND(IF(L244=0,0,(E244/L244)),0)</f>
        <v>73</v>
      </c>
      <c r="Q244" t="str">
        <f>LEFT(N244, SEARCH("/",N244,1)-1)</f>
        <v>film &amp; video</v>
      </c>
      <c r="R244" t="str">
        <f>RIGHT(N244,LEN(N244)-SEARCH("/",N244,1))</f>
        <v>documentary</v>
      </c>
      <c r="S244" s="8">
        <f>(((J244/60)/60)/24)+DATE(1970,1,1)+(-5/24)</f>
        <v>40862.28460648148</v>
      </c>
      <c r="T244" s="8">
        <f>(((I244/60)/60)/24)+DATE(1970,1,1)+(-5/24)</f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ROUND((E245/D245)*100,0)</f>
        <v>103</v>
      </c>
      <c r="P245">
        <f>ROUND(IF(L245=0,0,(E245/L245)),0)</f>
        <v>78</v>
      </c>
      <c r="Q245" t="str">
        <f>LEFT(N245, SEARCH("/",N245,1)-1)</f>
        <v>film &amp; video</v>
      </c>
      <c r="R245" t="str">
        <f>RIGHT(N245,LEN(N245)-SEARCH("/",N245,1))</f>
        <v>documentary</v>
      </c>
      <c r="S245" s="8">
        <f>(((J245/60)/60)/24)+DATE(1970,1,1)+(-5/24)</f>
        <v>41661.839166666665</v>
      </c>
      <c r="T245" s="8">
        <f>(((I245/60)/60)/24)+DATE(1970,1,1)+(-5/24)</f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ROUND((E246/D246)*100,0)</f>
        <v>114</v>
      </c>
      <c r="P246">
        <f>ROUND(IF(L246=0,0,(E246/L246)),0)</f>
        <v>47</v>
      </c>
      <c r="Q246" t="str">
        <f>LEFT(N246, SEARCH("/",N246,1)-1)</f>
        <v>film &amp; video</v>
      </c>
      <c r="R246" t="str">
        <f>RIGHT(N246,LEN(N246)-SEARCH("/",N246,1))</f>
        <v>documentary</v>
      </c>
      <c r="S246" s="8">
        <f>(((J246/60)/60)/24)+DATE(1970,1,1)+(-5/24)</f>
        <v>40213.115266203698</v>
      </c>
      <c r="T246" s="8">
        <f>(((I246/60)/60)/24)+DATE(1970,1,1)+(-5/24)</f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ROUND((E247/D247)*100,0)</f>
        <v>104</v>
      </c>
      <c r="P247">
        <f>ROUND(IF(L247=0,0,(E247/L247)),0)</f>
        <v>54</v>
      </c>
      <c r="Q247" t="str">
        <f>LEFT(N247, SEARCH("/",N247,1)-1)</f>
        <v>film &amp; video</v>
      </c>
      <c r="R247" t="str">
        <f>RIGHT(N247,LEN(N247)-SEARCH("/",N247,1))</f>
        <v>documentary</v>
      </c>
      <c r="S247" s="8">
        <f>(((J247/60)/60)/24)+DATE(1970,1,1)+(-5/24)</f>
        <v>41106.844733796293</v>
      </c>
      <c r="T247" s="8">
        <f>(((I247/60)/60)/24)+DATE(1970,1,1)+(-5/24)</f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ROUND((E248/D248)*100,0)</f>
        <v>305</v>
      </c>
      <c r="P248">
        <f>ROUND(IF(L248=0,0,(E248/L248)),0)</f>
        <v>68</v>
      </c>
      <c r="Q248" t="str">
        <f>LEFT(N248, SEARCH("/",N248,1)-1)</f>
        <v>film &amp; video</v>
      </c>
      <c r="R248" t="str">
        <f>RIGHT(N248,LEN(N248)-SEARCH("/",N248,1))</f>
        <v>documentary</v>
      </c>
      <c r="S248" s="8">
        <f>(((J248/60)/60)/24)+DATE(1970,1,1)+(-5/24)</f>
        <v>40480.155150462961</v>
      </c>
      <c r="T248" s="8">
        <f>(((I248/60)/60)/24)+DATE(1970,1,1)+(-5/24)</f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ROUND((E249/D249)*100,0)</f>
        <v>134</v>
      </c>
      <c r="P249">
        <f>ROUND(IF(L249=0,0,(E249/L249)),0)</f>
        <v>108</v>
      </c>
      <c r="Q249" t="str">
        <f>LEFT(N249, SEARCH("/",N249,1)-1)</f>
        <v>film &amp; video</v>
      </c>
      <c r="R249" t="str">
        <f>RIGHT(N249,LEN(N249)-SEARCH("/",N249,1))</f>
        <v>documentary</v>
      </c>
      <c r="S249" s="8">
        <f>(((J249/60)/60)/24)+DATE(1970,1,1)+(-5/24)</f>
        <v>40430.395995370367</v>
      </c>
      <c r="T249" s="8">
        <f>(((I249/60)/60)/24)+DATE(1970,1,1)+(-5/24)</f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ROUND((E250/D250)*100,0)</f>
        <v>101</v>
      </c>
      <c r="P250">
        <f>ROUND(IF(L250=0,0,(E250/L250)),0)</f>
        <v>590</v>
      </c>
      <c r="Q250" t="str">
        <f>LEFT(N250, SEARCH("/",N250,1)-1)</f>
        <v>film &amp; video</v>
      </c>
      <c r="R250" t="str">
        <f>RIGHT(N250,LEN(N250)-SEARCH("/",N250,1))</f>
        <v>documentary</v>
      </c>
      <c r="S250" s="8">
        <f>(((J250/60)/60)/24)+DATE(1970,1,1)+(-5/24)</f>
        <v>40870.566076388888</v>
      </c>
      <c r="T250" s="8">
        <f>(((I250/60)/60)/24)+DATE(1970,1,1)+(-5/24)</f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ROUND((E251/D251)*100,0)</f>
        <v>113</v>
      </c>
      <c r="P251">
        <f>ROUND(IF(L251=0,0,(E251/L251)),0)</f>
        <v>48</v>
      </c>
      <c r="Q251" t="str">
        <f>LEFT(N251, SEARCH("/",N251,1)-1)</f>
        <v>film &amp; video</v>
      </c>
      <c r="R251" t="str">
        <f>RIGHT(N251,LEN(N251)-SEARCH("/",N251,1))</f>
        <v>documentary</v>
      </c>
      <c r="S251" s="8">
        <f>(((J251/60)/60)/24)+DATE(1970,1,1)+(-5/24)</f>
        <v>40332.715509259258</v>
      </c>
      <c r="T251" s="8">
        <f>(((I251/60)/60)/24)+DATE(1970,1,1)+(-5/24)</f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ROUND((E252/D252)*100,0)</f>
        <v>106</v>
      </c>
      <c r="P252">
        <f>ROUND(IF(L252=0,0,(E252/L252)),0)</f>
        <v>72</v>
      </c>
      <c r="Q252" t="str">
        <f>LEFT(N252, SEARCH("/",N252,1)-1)</f>
        <v>film &amp; video</v>
      </c>
      <c r="R252" t="str">
        <f>RIGHT(N252,LEN(N252)-SEARCH("/",N252,1))</f>
        <v>documentary</v>
      </c>
      <c r="S252" s="8">
        <f>(((J252/60)/60)/24)+DATE(1970,1,1)+(-5/24)</f>
        <v>41401.357534722221</v>
      </c>
      <c r="T252" s="8">
        <f>(((I252/60)/60)/24)+DATE(1970,1,1)+(-5/24)</f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ROUND((E253/D253)*100,0)</f>
        <v>126</v>
      </c>
      <c r="P253">
        <f>ROUND(IF(L253=0,0,(E253/L253)),0)</f>
        <v>57</v>
      </c>
      <c r="Q253" t="str">
        <f>LEFT(N253, SEARCH("/",N253,1)-1)</f>
        <v>film &amp; video</v>
      </c>
      <c r="R253" t="str">
        <f>RIGHT(N253,LEN(N253)-SEARCH("/",N253,1))</f>
        <v>documentary</v>
      </c>
      <c r="S253" s="8">
        <f>(((J253/60)/60)/24)+DATE(1970,1,1)+(-5/24)</f>
        <v>41013.579236111109</v>
      </c>
      <c r="T253" s="8">
        <f>(((I253/60)/60)/24)+DATE(1970,1,1)+(-5/24)</f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ROUND((E254/D254)*100,0)</f>
        <v>185</v>
      </c>
      <c r="P254">
        <f>ROUND(IF(L254=0,0,(E254/L254)),0)</f>
        <v>85</v>
      </c>
      <c r="Q254" t="str">
        <f>LEFT(N254, SEARCH("/",N254,1)-1)</f>
        <v>film &amp; video</v>
      </c>
      <c r="R254" t="str">
        <f>RIGHT(N254,LEN(N254)-SEARCH("/",N254,1))</f>
        <v>documentary</v>
      </c>
      <c r="S254" s="8">
        <f>(((J254/60)/60)/24)+DATE(1970,1,1)+(-5/24)</f>
        <v>40266.454375000001</v>
      </c>
      <c r="T254" s="8">
        <f>(((I254/60)/60)/24)+DATE(1970,1,1)+(-5/24)</f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ROUND((E255/D255)*100,0)</f>
        <v>101</v>
      </c>
      <c r="P255">
        <f>ROUND(IF(L255=0,0,(E255/L255)),0)</f>
        <v>216</v>
      </c>
      <c r="Q255" t="str">
        <f>LEFT(N255, SEARCH("/",N255,1)-1)</f>
        <v>film &amp; video</v>
      </c>
      <c r="R255" t="str">
        <f>RIGHT(N255,LEN(N255)-SEARCH("/",N255,1))</f>
        <v>documentary</v>
      </c>
      <c r="S255" s="8">
        <f>(((J255/60)/60)/24)+DATE(1970,1,1)+(-5/24)</f>
        <v>40924.44253472222</v>
      </c>
      <c r="T255" s="8">
        <f>(((I255/60)/60)/24)+DATE(1970,1,1)+(-5/24)</f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ROUND((E256/D256)*100,0)</f>
        <v>117</v>
      </c>
      <c r="P256">
        <f>ROUND(IF(L256=0,0,(E256/L256)),0)</f>
        <v>89</v>
      </c>
      <c r="Q256" t="str">
        <f>LEFT(N256, SEARCH("/",N256,1)-1)</f>
        <v>film &amp; video</v>
      </c>
      <c r="R256" t="str">
        <f>RIGHT(N256,LEN(N256)-SEARCH("/",N256,1))</f>
        <v>documentary</v>
      </c>
      <c r="S256" s="8">
        <f>(((J256/60)/60)/24)+DATE(1970,1,1)+(-5/24)</f>
        <v>42263.744328703695</v>
      </c>
      <c r="T256" s="8">
        <f>(((I256/60)/60)/24)+DATE(1970,1,1)+(-5/24)</f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ROUND((E257/D257)*100,0)</f>
        <v>107</v>
      </c>
      <c r="P257">
        <f>ROUND(IF(L257=0,0,(E257/L257)),0)</f>
        <v>45</v>
      </c>
      <c r="Q257" t="str">
        <f>LEFT(N257, SEARCH("/",N257,1)-1)</f>
        <v>film &amp; video</v>
      </c>
      <c r="R257" t="str">
        <f>RIGHT(N257,LEN(N257)-SEARCH("/",N257,1))</f>
        <v>documentary</v>
      </c>
      <c r="S257" s="8">
        <f>(((J257/60)/60)/24)+DATE(1970,1,1)+(-5/24)</f>
        <v>40588.318078703705</v>
      </c>
      <c r="T257" s="8">
        <f>(((I257/60)/60)/24)+DATE(1970,1,1)+(-5/24)</f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ROUND((E258/D258)*100,0)</f>
        <v>139</v>
      </c>
      <c r="P258">
        <f>ROUND(IF(L258=0,0,(E258/L258)),0)</f>
        <v>66</v>
      </c>
      <c r="Q258" t="str">
        <f>LEFT(N258, SEARCH("/",N258,1)-1)</f>
        <v>film &amp; video</v>
      </c>
      <c r="R258" t="str">
        <f>RIGHT(N258,LEN(N258)-SEARCH("/",N258,1))</f>
        <v>documentary</v>
      </c>
      <c r="S258" s="8">
        <f>(((J258/60)/60)/24)+DATE(1970,1,1)+(-5/24)</f>
        <v>41319.560960648145</v>
      </c>
      <c r="T258" s="8">
        <f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ROUND((E259/D259)*100,0)</f>
        <v>107</v>
      </c>
      <c r="P259">
        <f>ROUND(IF(L259=0,0,(E259/L259)),0)</f>
        <v>67</v>
      </c>
      <c r="Q259" t="str">
        <f>LEFT(N259, SEARCH("/",N259,1)-1)</f>
        <v>film &amp; video</v>
      </c>
      <c r="R259" t="str">
        <f>RIGHT(N259,LEN(N259)-SEARCH("/",N259,1))</f>
        <v>documentary</v>
      </c>
      <c r="S259" s="8">
        <f>(((J259/60)/60)/24)+DATE(1970,1,1)+(-5/24)</f>
        <v>42479.418541666666</v>
      </c>
      <c r="T259" s="8">
        <f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ROUND((E260/D260)*100,0)</f>
        <v>191</v>
      </c>
      <c r="P260">
        <f>ROUND(IF(L260=0,0,(E260/L260)),0)</f>
        <v>83</v>
      </c>
      <c r="Q260" t="str">
        <f>LEFT(N260, SEARCH("/",N260,1)-1)</f>
        <v>film &amp; video</v>
      </c>
      <c r="R260" t="str">
        <f>RIGHT(N260,LEN(N260)-SEARCH("/",N260,1))</f>
        <v>documentary</v>
      </c>
      <c r="S260" s="8">
        <f>(((J260/60)/60)/24)+DATE(1970,1,1)+(-5/24)</f>
        <v>40681.843356481477</v>
      </c>
      <c r="T260" s="8">
        <f>(((I260/60)/60)/24)+DATE(1970,1,1)+(-5/24)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ROUND((E261/D261)*100,0)</f>
        <v>132</v>
      </c>
      <c r="P261">
        <f>ROUND(IF(L261=0,0,(E261/L261)),0)</f>
        <v>105</v>
      </c>
      <c r="Q261" t="str">
        <f>LEFT(N261, SEARCH("/",N261,1)-1)</f>
        <v>film &amp; video</v>
      </c>
      <c r="R261" t="str">
        <f>RIGHT(N261,LEN(N261)-SEARCH("/",N261,1))</f>
        <v>documentary</v>
      </c>
      <c r="S261" s="8">
        <f>(((J261/60)/60)/24)+DATE(1970,1,1)+(-5/24)</f>
        <v>42072.529733796291</v>
      </c>
      <c r="T261" s="8">
        <f>(((I261/60)/60)/24)+DATE(1970,1,1)+(-5/24)</f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ROUND((E262/D262)*100,0)</f>
        <v>106</v>
      </c>
      <c r="P262">
        <f>ROUND(IF(L262=0,0,(E262/L262)),0)</f>
        <v>121</v>
      </c>
      <c r="Q262" t="str">
        <f>LEFT(N262, SEARCH("/",N262,1)-1)</f>
        <v>film &amp; video</v>
      </c>
      <c r="R262" t="str">
        <f>RIGHT(N262,LEN(N262)-SEARCH("/",N262,1))</f>
        <v>documentary</v>
      </c>
      <c r="S262" s="8">
        <f>(((J262/60)/60)/24)+DATE(1970,1,1)+(-5/24)</f>
        <v>40330.547210648147</v>
      </c>
      <c r="T262" s="8">
        <f>(((I262/60)/60)/24)+DATE(1970,1,1)+(-5/24)</f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ROUND((E263/D263)*100,0)</f>
        <v>107</v>
      </c>
      <c r="P263">
        <f>ROUND(IF(L263=0,0,(E263/L263)),0)</f>
        <v>98</v>
      </c>
      <c r="Q263" t="str">
        <f>LEFT(N263, SEARCH("/",N263,1)-1)</f>
        <v>film &amp; video</v>
      </c>
      <c r="R263" t="str">
        <f>RIGHT(N263,LEN(N263)-SEARCH("/",N263,1))</f>
        <v>documentary</v>
      </c>
      <c r="S263" s="8">
        <f>(((J263/60)/60)/24)+DATE(1970,1,1)+(-5/24)</f>
        <v>41017.677129629628</v>
      </c>
      <c r="T263" s="8">
        <f>(((I263/60)/60)/24)+DATE(1970,1,1)+(-5/24)</f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ROUND((E264/D264)*100,0)</f>
        <v>240</v>
      </c>
      <c r="P264">
        <f>ROUND(IF(L264=0,0,(E264/L264)),0)</f>
        <v>41</v>
      </c>
      <c r="Q264" t="str">
        <f>LEFT(N264, SEARCH("/",N264,1)-1)</f>
        <v>film &amp; video</v>
      </c>
      <c r="R264" t="str">
        <f>RIGHT(N264,LEN(N264)-SEARCH("/",N264,1))</f>
        <v>documentary</v>
      </c>
      <c r="S264" s="8">
        <f>(((J264/60)/60)/24)+DATE(1970,1,1)+(-5/24)</f>
        <v>40555.039675925924</v>
      </c>
      <c r="T264" s="8">
        <f>(((I264/60)/60)/24)+DATE(1970,1,1)+(-5/24)</f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ROUND((E265/D265)*100,0)</f>
        <v>118</v>
      </c>
      <c r="P265">
        <f>ROUND(IF(L265=0,0,(E265/L265)),0)</f>
        <v>31</v>
      </c>
      <c r="Q265" t="str">
        <f>LEFT(N265, SEARCH("/",N265,1)-1)</f>
        <v>film &amp; video</v>
      </c>
      <c r="R265" t="str">
        <f>RIGHT(N265,LEN(N265)-SEARCH("/",N265,1))</f>
        <v>documentary</v>
      </c>
      <c r="S265" s="8">
        <f>(((J265/60)/60)/24)+DATE(1970,1,1)+(-5/24)</f>
        <v>41149.746458333328</v>
      </c>
      <c r="T265" s="8">
        <f>(((I265/60)/60)/24)+DATE(1970,1,1)+(-5/24)</f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ROUND((E266/D266)*100,0)</f>
        <v>118</v>
      </c>
      <c r="P266">
        <f>ROUND(IF(L266=0,0,(E266/L266)),0)</f>
        <v>65</v>
      </c>
      <c r="Q266" t="str">
        <f>LEFT(N266, SEARCH("/",N266,1)-1)</f>
        <v>film &amp; video</v>
      </c>
      <c r="R266" t="str">
        <f>RIGHT(N266,LEN(N266)-SEARCH("/",N266,1))</f>
        <v>documentary</v>
      </c>
      <c r="S266" s="8">
        <f>(((J266/60)/60)/24)+DATE(1970,1,1)+(-5/24)</f>
        <v>41010.411979166667</v>
      </c>
      <c r="T266" s="8">
        <f>(((I266/60)/60)/24)+DATE(1970,1,1)+(-5/24)</f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ROUND((E267/D267)*100,0)</f>
        <v>111</v>
      </c>
      <c r="P267">
        <f>ROUND(IF(L267=0,0,(E267/L267)),0)</f>
        <v>96</v>
      </c>
      <c r="Q267" t="str">
        <f>LEFT(N267, SEARCH("/",N267,1)-1)</f>
        <v>film &amp; video</v>
      </c>
      <c r="R267" t="str">
        <f>RIGHT(N267,LEN(N267)-SEARCH("/",N267,1))</f>
        <v>documentary</v>
      </c>
      <c r="S267" s="8">
        <f>(((J267/60)/60)/24)+DATE(1970,1,1)+(-5/24)</f>
        <v>40267.037384259253</v>
      </c>
      <c r="T267" s="8">
        <f>(((I267/60)/60)/24)+DATE(1970,1,1)+(-5/24)</f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ROUND((E268/D268)*100,0)</f>
        <v>146</v>
      </c>
      <c r="P268">
        <f>ROUND(IF(L268=0,0,(E268/L268)),0)</f>
        <v>40</v>
      </c>
      <c r="Q268" t="str">
        <f>LEFT(N268, SEARCH("/",N268,1)-1)</f>
        <v>film &amp; video</v>
      </c>
      <c r="R268" t="str">
        <f>RIGHT(N268,LEN(N268)-SEARCH("/",N268,1))</f>
        <v>documentary</v>
      </c>
      <c r="S268" s="8">
        <f>(((J268/60)/60)/24)+DATE(1970,1,1)+(-5/24)</f>
        <v>40204.966516203705</v>
      </c>
      <c r="T268" s="8">
        <f>(((I268/60)/60)/24)+DATE(1970,1,1)+(-5/24)</f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ROUND((E269/D269)*100,0)</f>
        <v>132</v>
      </c>
      <c r="P269">
        <f>ROUND(IF(L269=0,0,(E269/L269)),0)</f>
        <v>79</v>
      </c>
      <c r="Q269" t="str">
        <f>LEFT(N269, SEARCH("/",N269,1)-1)</f>
        <v>film &amp; video</v>
      </c>
      <c r="R269" t="str">
        <f>RIGHT(N269,LEN(N269)-SEARCH("/",N269,1))</f>
        <v>documentary</v>
      </c>
      <c r="S269" s="8">
        <f>(((J269/60)/60)/24)+DATE(1970,1,1)+(-5/24)</f>
        <v>41785.244201388887</v>
      </c>
      <c r="T269" s="8">
        <f>(((I269/60)/60)/24)+DATE(1970,1,1)+(-5/24)</f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ROUND((E270/D270)*100,0)</f>
        <v>111</v>
      </c>
      <c r="P270">
        <f>ROUND(IF(L270=0,0,(E270/L270)),0)</f>
        <v>50</v>
      </c>
      <c r="Q270" t="str">
        <f>LEFT(N270, SEARCH("/",N270,1)-1)</f>
        <v>film &amp; video</v>
      </c>
      <c r="R270" t="str">
        <f>RIGHT(N270,LEN(N270)-SEARCH("/",N270,1))</f>
        <v>documentary</v>
      </c>
      <c r="S270" s="8">
        <f>(((J270/60)/60)/24)+DATE(1970,1,1)+(-5/24)</f>
        <v>40808.944189814814</v>
      </c>
      <c r="T270" s="8">
        <f>(((I270/60)/60)/24)+DATE(1970,1,1)+(-5/24)</f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ROUND((E271/D271)*100,0)</f>
        <v>147</v>
      </c>
      <c r="P271">
        <f>ROUND(IF(L271=0,0,(E271/L271)),0)</f>
        <v>92</v>
      </c>
      <c r="Q271" t="str">
        <f>LEFT(N271, SEARCH("/",N271,1)-1)</f>
        <v>film &amp; video</v>
      </c>
      <c r="R271" t="str">
        <f>RIGHT(N271,LEN(N271)-SEARCH("/",N271,1))</f>
        <v>documentary</v>
      </c>
      <c r="S271" s="8">
        <f>(((J271/60)/60)/24)+DATE(1970,1,1)+(-5/24)</f>
        <v>42757.988680555551</v>
      </c>
      <c r="T271" s="8">
        <f>(((I271/60)/60)/24)+DATE(1970,1,1)+(-5/24)</f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ROUND((E272/D272)*100,0)</f>
        <v>153</v>
      </c>
      <c r="P272">
        <f>ROUND(IF(L272=0,0,(E272/L272)),0)</f>
        <v>58</v>
      </c>
      <c r="Q272" t="str">
        <f>LEFT(N272, SEARCH("/",N272,1)-1)</f>
        <v>film &amp; video</v>
      </c>
      <c r="R272" t="str">
        <f>RIGHT(N272,LEN(N272)-SEARCH("/",N272,1))</f>
        <v>documentary</v>
      </c>
      <c r="S272" s="8">
        <f>(((J272/60)/60)/24)+DATE(1970,1,1)+(-5/24)</f>
        <v>40637.658217592587</v>
      </c>
      <c r="T272" s="8">
        <f>(((I272/60)/60)/24)+DATE(1970,1,1)+(-5/24)</f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ROUND((E273/D273)*100,0)</f>
        <v>105</v>
      </c>
      <c r="P273">
        <f>ROUND(IF(L273=0,0,(E273/L273)),0)</f>
        <v>109</v>
      </c>
      <c r="Q273" t="str">
        <f>LEFT(N273, SEARCH("/",N273,1)-1)</f>
        <v>film &amp; video</v>
      </c>
      <c r="R273" t="str">
        <f>RIGHT(N273,LEN(N273)-SEARCH("/",N273,1))</f>
        <v>documentary</v>
      </c>
      <c r="S273" s="8">
        <f>(((J273/60)/60)/24)+DATE(1970,1,1)+(-5/24)</f>
        <v>41611.891909722224</v>
      </c>
      <c r="T273" s="8">
        <f>(((I273/60)/60)/24)+DATE(1970,1,1)+(-5/24)</f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ROUND((E274/D274)*100,0)</f>
        <v>177</v>
      </c>
      <c r="P274">
        <f>ROUND(IF(L274=0,0,(E274/L274)),0)</f>
        <v>82</v>
      </c>
      <c r="Q274" t="str">
        <f>LEFT(N274, SEARCH("/",N274,1)-1)</f>
        <v>film &amp; video</v>
      </c>
      <c r="R274" t="str">
        <f>RIGHT(N274,LEN(N274)-SEARCH("/",N274,1))</f>
        <v>documentary</v>
      </c>
      <c r="S274" s="8">
        <f>(((J274/60)/60)/24)+DATE(1970,1,1)+(-5/24)</f>
        <v>40235.692025462959</v>
      </c>
      <c r="T274" s="8">
        <f>(((I274/60)/60)/24)+DATE(1970,1,1)+(-5/24)</f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ROUND((E275/D275)*100,0)</f>
        <v>108</v>
      </c>
      <c r="P275">
        <f>ROUND(IF(L275=0,0,(E275/L275)),0)</f>
        <v>46</v>
      </c>
      <c r="Q275" t="str">
        <f>LEFT(N275, SEARCH("/",N275,1)-1)</f>
        <v>film &amp; video</v>
      </c>
      <c r="R275" t="str">
        <f>RIGHT(N275,LEN(N275)-SEARCH("/",N275,1))</f>
        <v>documentary</v>
      </c>
      <c r="S275" s="8">
        <f>(((J275/60)/60)/24)+DATE(1970,1,1)+(-5/24)</f>
        <v>40697.29011574074</v>
      </c>
      <c r="T275" s="8">
        <f>(((I275/60)/60)/24)+DATE(1970,1,1)+(-5/24)</f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ROUND((E276/D276)*100,0)</f>
        <v>156</v>
      </c>
      <c r="P276">
        <f>ROUND(IF(L276=0,0,(E276/L276)),0)</f>
        <v>55</v>
      </c>
      <c r="Q276" t="str">
        <f>LEFT(N276, SEARCH("/",N276,1)-1)</f>
        <v>film &amp; video</v>
      </c>
      <c r="R276" t="str">
        <f>RIGHT(N276,LEN(N276)-SEARCH("/",N276,1))</f>
        <v>documentary</v>
      </c>
      <c r="S276" s="8">
        <f>(((J276/60)/60)/24)+DATE(1970,1,1)+(-5/24)</f>
        <v>40969.704039351847</v>
      </c>
      <c r="T276" s="8">
        <f>(((I276/60)/60)/24)+DATE(1970,1,1)+(-5/24)</f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ROUND((E277/D277)*100,0)</f>
        <v>108</v>
      </c>
      <c r="P277">
        <f>ROUND(IF(L277=0,0,(E277/L277)),0)</f>
        <v>65</v>
      </c>
      <c r="Q277" t="str">
        <f>LEFT(N277, SEARCH("/",N277,1)-1)</f>
        <v>film &amp; video</v>
      </c>
      <c r="R277" t="str">
        <f>RIGHT(N277,LEN(N277)-SEARCH("/",N277,1))</f>
        <v>documentary</v>
      </c>
      <c r="S277" s="8">
        <f>(((J277/60)/60)/24)+DATE(1970,1,1)+(-5/24)</f>
        <v>41192.823680555557</v>
      </c>
      <c r="T277" s="8">
        <f>(((I277/60)/60)/24)+DATE(1970,1,1)+(-5/24)</f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ROUND((E278/D278)*100,0)</f>
        <v>148</v>
      </c>
      <c r="P278">
        <f>ROUND(IF(L278=0,0,(E278/L278)),0)</f>
        <v>95</v>
      </c>
      <c r="Q278" t="str">
        <f>LEFT(N278, SEARCH("/",N278,1)-1)</f>
        <v>film &amp; video</v>
      </c>
      <c r="R278" t="str">
        <f>RIGHT(N278,LEN(N278)-SEARCH("/",N278,1))</f>
        <v>documentary</v>
      </c>
      <c r="S278" s="8">
        <f>(((J278/60)/60)/24)+DATE(1970,1,1)+(-5/24)</f>
        <v>40966.87354166666</v>
      </c>
      <c r="T278" s="8">
        <f>(((I278/60)/60)/24)+DATE(1970,1,1)+(-5/24)</f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ROUND((E279/D279)*100,0)</f>
        <v>110</v>
      </c>
      <c r="P279">
        <f>ROUND(IF(L279=0,0,(E279/L279)),0)</f>
        <v>75</v>
      </c>
      <c r="Q279" t="str">
        <f>LEFT(N279, SEARCH("/",N279,1)-1)</f>
        <v>film &amp; video</v>
      </c>
      <c r="R279" t="str">
        <f>RIGHT(N279,LEN(N279)-SEARCH("/",N279,1))</f>
        <v>documentary</v>
      </c>
      <c r="S279" s="8">
        <f>(((J279/60)/60)/24)+DATE(1970,1,1)+(-5/24)</f>
        <v>42117.68309027778</v>
      </c>
      <c r="T279" s="8">
        <f>(((I279/60)/60)/24)+DATE(1970,1,1)+(-5/24)</f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ROUND((E280/D280)*100,0)</f>
        <v>150</v>
      </c>
      <c r="P280">
        <f>ROUND(IF(L280=0,0,(E280/L280)),0)</f>
        <v>98</v>
      </c>
      <c r="Q280" t="str">
        <f>LEFT(N280, SEARCH("/",N280,1)-1)</f>
        <v>film &amp; video</v>
      </c>
      <c r="R280" t="str">
        <f>RIGHT(N280,LEN(N280)-SEARCH("/",N280,1))</f>
        <v>documentary</v>
      </c>
      <c r="S280" s="8">
        <f>(((J280/60)/60)/24)+DATE(1970,1,1)+(-5/24)</f>
        <v>41163.832627314812</v>
      </c>
      <c r="T280" s="8">
        <f>(((I280/60)/60)/24)+DATE(1970,1,1)+(-5/24)</f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ROUND((E281/D281)*100,0)</f>
        <v>157</v>
      </c>
      <c r="P281">
        <f>ROUND(IF(L281=0,0,(E281/L281)),0)</f>
        <v>88</v>
      </c>
      <c r="Q281" t="str">
        <f>LEFT(N281, SEARCH("/",N281,1)-1)</f>
        <v>film &amp; video</v>
      </c>
      <c r="R281" t="str">
        <f>RIGHT(N281,LEN(N281)-SEARCH("/",N281,1))</f>
        <v>documentary</v>
      </c>
      <c r="S281" s="8">
        <f>(((J281/60)/60)/24)+DATE(1970,1,1)+(-5/24)</f>
        <v>42759.035833333335</v>
      </c>
      <c r="T281" s="8">
        <f>(((I281/60)/60)/24)+DATE(1970,1,1)+(-5/24)</f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ROUND((E282/D282)*100,0)</f>
        <v>156</v>
      </c>
      <c r="P282">
        <f>ROUND(IF(L282=0,0,(E282/L282)),0)</f>
        <v>55</v>
      </c>
      <c r="Q282" t="str">
        <f>LEFT(N282, SEARCH("/",N282,1)-1)</f>
        <v>film &amp; video</v>
      </c>
      <c r="R282" t="str">
        <f>RIGHT(N282,LEN(N282)-SEARCH("/",N282,1))</f>
        <v>documentary</v>
      </c>
      <c r="S282" s="8">
        <f>(((J282/60)/60)/24)+DATE(1970,1,1)+(-5/24)</f>
        <v>41744.382349537031</v>
      </c>
      <c r="T282" s="8">
        <f>(((I282/60)/60)/24)+DATE(1970,1,1)+(-5/24)</f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ROUND((E283/D283)*100,0)</f>
        <v>121</v>
      </c>
      <c r="P283">
        <f>ROUND(IF(L283=0,0,(E283/L283)),0)</f>
        <v>84</v>
      </c>
      <c r="Q283" t="str">
        <f>LEFT(N283, SEARCH("/",N283,1)-1)</f>
        <v>film &amp; video</v>
      </c>
      <c r="R283" t="str">
        <f>RIGHT(N283,LEN(N283)-SEARCH("/",N283,1))</f>
        <v>documentary</v>
      </c>
      <c r="S283" s="8">
        <f>(((J283/60)/60)/24)+DATE(1970,1,1)+(-5/24)</f>
        <v>39949.955011574071</v>
      </c>
      <c r="T283" s="8">
        <f>(((I283/60)/60)/24)+DATE(1970,1,1)+(-5/24)</f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ROUND((E284/D284)*100,0)</f>
        <v>101</v>
      </c>
      <c r="P284">
        <f>ROUND(IF(L284=0,0,(E284/L284)),0)</f>
        <v>254</v>
      </c>
      <c r="Q284" t="str">
        <f>LEFT(N284, SEARCH("/",N284,1)-1)</f>
        <v>film &amp; video</v>
      </c>
      <c r="R284" t="str">
        <f>RIGHT(N284,LEN(N284)-SEARCH("/",N284,1))</f>
        <v>documentary</v>
      </c>
      <c r="S284" s="8">
        <f>(((J284/60)/60)/24)+DATE(1970,1,1)+(-5/24)</f>
        <v>40194.711712962962</v>
      </c>
      <c r="T284" s="8">
        <f>(((I284/60)/60)/24)+DATE(1970,1,1)+(-5/24)</f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ROUND((E285/D285)*100,0)</f>
        <v>114</v>
      </c>
      <c r="P285">
        <f>ROUND(IF(L285=0,0,(E285/L285)),0)</f>
        <v>102</v>
      </c>
      <c r="Q285" t="str">
        <f>LEFT(N285, SEARCH("/",N285,1)-1)</f>
        <v>film &amp; video</v>
      </c>
      <c r="R285" t="str">
        <f>RIGHT(N285,LEN(N285)-SEARCH("/",N285,1))</f>
        <v>documentary</v>
      </c>
      <c r="S285" s="8">
        <f>(((J285/60)/60)/24)+DATE(1970,1,1)+(-5/24)</f>
        <v>40675.501666666663</v>
      </c>
      <c r="T285" s="8">
        <f>(((I285/60)/60)/24)+DATE(1970,1,1)+(-5/24)</f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ROUND((E286/D286)*100,0)</f>
        <v>105</v>
      </c>
      <c r="P286">
        <f>ROUND(IF(L286=0,0,(E286/L286)),0)</f>
        <v>55</v>
      </c>
      <c r="Q286" t="str">
        <f>LEFT(N286, SEARCH("/",N286,1)-1)</f>
        <v>film &amp; video</v>
      </c>
      <c r="R286" t="str">
        <f>RIGHT(N286,LEN(N286)-SEARCH("/",N286,1))</f>
        <v>documentary</v>
      </c>
      <c r="S286" s="8">
        <f>(((J286/60)/60)/24)+DATE(1970,1,1)+(-5/24)</f>
        <v>40904.529861111107</v>
      </c>
      <c r="T286" s="8">
        <f>(((I286/60)/60)/24)+DATE(1970,1,1)+(-5/24)</f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ROUND((E287/D287)*100,0)</f>
        <v>229</v>
      </c>
      <c r="P287">
        <f>ROUND(IF(L287=0,0,(E287/L287)),0)</f>
        <v>57</v>
      </c>
      <c r="Q287" t="str">
        <f>LEFT(N287, SEARCH("/",N287,1)-1)</f>
        <v>film &amp; video</v>
      </c>
      <c r="R287" t="str">
        <f>RIGHT(N287,LEN(N287)-SEARCH("/",N287,1))</f>
        <v>documentary</v>
      </c>
      <c r="S287" s="8">
        <f>(((J287/60)/60)/24)+DATE(1970,1,1)+(-5/24)</f>
        <v>41506.547777777778</v>
      </c>
      <c r="T287" s="8">
        <f>(((I287/60)/60)/24)+DATE(1970,1,1)+(-5/24)</f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ROUND((E288/D288)*100,0)</f>
        <v>109</v>
      </c>
      <c r="P288">
        <f>ROUND(IF(L288=0,0,(E288/L288)),0)</f>
        <v>121</v>
      </c>
      <c r="Q288" t="str">
        <f>LEFT(N288, SEARCH("/",N288,1)-1)</f>
        <v>film &amp; video</v>
      </c>
      <c r="R288" t="str">
        <f>RIGHT(N288,LEN(N288)-SEARCH("/",N288,1))</f>
        <v>documentary</v>
      </c>
      <c r="S288" s="8">
        <f>(((J288/60)/60)/24)+DATE(1970,1,1)+(-5/24)</f>
        <v>41313.60791666666</v>
      </c>
      <c r="T288" s="8">
        <f>(((I288/60)/60)/24)+DATE(1970,1,1)+(-5/24)</f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ROUND((E289/D289)*100,0)</f>
        <v>176</v>
      </c>
      <c r="P289">
        <f>ROUND(IF(L289=0,0,(E289/L289)),0)</f>
        <v>91</v>
      </c>
      <c r="Q289" t="str">
        <f>LEFT(N289, SEARCH("/",N289,1)-1)</f>
        <v>film &amp; video</v>
      </c>
      <c r="R289" t="str">
        <f>RIGHT(N289,LEN(N289)-SEARCH("/",N289,1))</f>
        <v>documentary</v>
      </c>
      <c r="S289" s="8">
        <f>(((J289/60)/60)/24)+DATE(1970,1,1)+(-5/24)</f>
        <v>41184.069652777776</v>
      </c>
      <c r="T289" s="8">
        <f>(((I289/60)/60)/24)+DATE(1970,1,1)+(-5/24)</f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ROUND((E290/D290)*100,0)</f>
        <v>103</v>
      </c>
      <c r="P290">
        <f>ROUND(IF(L290=0,0,(E290/L290)),0)</f>
        <v>115</v>
      </c>
      <c r="Q290" t="str">
        <f>LEFT(N290, SEARCH("/",N290,1)-1)</f>
        <v>film &amp; video</v>
      </c>
      <c r="R290" t="str">
        <f>RIGHT(N290,LEN(N290)-SEARCH("/",N290,1))</f>
        <v>documentary</v>
      </c>
      <c r="S290" s="8">
        <f>(((J290/60)/60)/24)+DATE(1970,1,1)+(-5/24)</f>
        <v>41050.960567129623</v>
      </c>
      <c r="T290" s="8">
        <f>(((I290/60)/60)/24)+DATE(1970,1,1)+(-5/24)</f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ROUND((E291/D291)*100,0)</f>
        <v>105</v>
      </c>
      <c r="P291">
        <f>ROUND(IF(L291=0,0,(E291/L291)),0)</f>
        <v>68</v>
      </c>
      <c r="Q291" t="str">
        <f>LEFT(N291, SEARCH("/",N291,1)-1)</f>
        <v>film &amp; video</v>
      </c>
      <c r="R291" t="str">
        <f>RIGHT(N291,LEN(N291)-SEARCH("/",N291,1))</f>
        <v>documentary</v>
      </c>
      <c r="S291" s="8">
        <f>(((J291/60)/60)/24)+DATE(1970,1,1)+(-5/24)</f>
        <v>41550.248078703698</v>
      </c>
      <c r="T291" s="8">
        <f>(((I291/60)/60)/24)+DATE(1970,1,1)+(-5/24)</f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ROUND((E292/D292)*100,0)</f>
        <v>107</v>
      </c>
      <c r="P292">
        <f>ROUND(IF(L292=0,0,(E292/L292)),0)</f>
        <v>29</v>
      </c>
      <c r="Q292" t="str">
        <f>LEFT(N292, SEARCH("/",N292,1)-1)</f>
        <v>film &amp; video</v>
      </c>
      <c r="R292" t="str">
        <f>RIGHT(N292,LEN(N292)-SEARCH("/",N292,1))</f>
        <v>documentary</v>
      </c>
      <c r="S292" s="8">
        <f>(((J292/60)/60)/24)+DATE(1970,1,1)+(-5/24)</f>
        <v>40526.160844907405</v>
      </c>
      <c r="T292" s="8">
        <f>(((I292/60)/60)/24)+DATE(1970,1,1)+(-5/24)</f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ROUND((E293/D293)*100,0)</f>
        <v>120</v>
      </c>
      <c r="P293">
        <f>ROUND(IF(L293=0,0,(E293/L293)),0)</f>
        <v>47</v>
      </c>
      <c r="Q293" t="str">
        <f>LEFT(N293, SEARCH("/",N293,1)-1)</f>
        <v>film &amp; video</v>
      </c>
      <c r="R293" t="str">
        <f>RIGHT(N293,LEN(N293)-SEARCH("/",N293,1))</f>
        <v>documentary</v>
      </c>
      <c r="S293" s="8">
        <f>(((J293/60)/60)/24)+DATE(1970,1,1)+(-5/24)</f>
        <v>41376.560717592591</v>
      </c>
      <c r="T293" s="8">
        <f>(((I293/60)/60)/24)+DATE(1970,1,1)+(-5/24)</f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ROUND((E294/D294)*100,0)</f>
        <v>102</v>
      </c>
      <c r="P294">
        <f>ROUND(IF(L294=0,0,(E294/L294)),0)</f>
        <v>154</v>
      </c>
      <c r="Q294" t="str">
        <f>LEFT(N294, SEARCH("/",N294,1)-1)</f>
        <v>film &amp; video</v>
      </c>
      <c r="R294" t="str">
        <f>RIGHT(N294,LEN(N294)-SEARCH("/",N294,1))</f>
        <v>documentary</v>
      </c>
      <c r="S294" s="8">
        <f>(((J294/60)/60)/24)+DATE(1970,1,1)+(-5/24)</f>
        <v>40812.594895833332</v>
      </c>
      <c r="T294" s="8">
        <f>(((I294/60)/60)/24)+DATE(1970,1,1)+(-5/24)</f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ROUND((E295/D295)*100,0)</f>
        <v>101</v>
      </c>
      <c r="P295">
        <f>ROUND(IF(L295=0,0,(E295/L295)),0)</f>
        <v>201</v>
      </c>
      <c r="Q295" t="str">
        <f>LEFT(N295, SEARCH("/",N295,1)-1)</f>
        <v>film &amp; video</v>
      </c>
      <c r="R295" t="str">
        <f>RIGHT(N295,LEN(N295)-SEARCH("/",N295,1))</f>
        <v>documentary</v>
      </c>
      <c r="S295" s="8">
        <f>(((J295/60)/60)/24)+DATE(1970,1,1)+(-5/24)</f>
        <v>41719.459652777776</v>
      </c>
      <c r="T295" s="8">
        <f>(((I295/60)/60)/24)+DATE(1970,1,1)+(-5/24)</f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ROUND((E296/D296)*100,0)</f>
        <v>100</v>
      </c>
      <c r="P296">
        <f>ROUND(IF(L296=0,0,(E296/L296)),0)</f>
        <v>100</v>
      </c>
      <c r="Q296" t="str">
        <f>LEFT(N296, SEARCH("/",N296,1)-1)</f>
        <v>film &amp; video</v>
      </c>
      <c r="R296" t="str">
        <f>RIGHT(N296,LEN(N296)-SEARCH("/",N296,1))</f>
        <v>documentary</v>
      </c>
      <c r="S296" s="8">
        <f>(((J296/60)/60)/24)+DATE(1970,1,1)+(-5/24)</f>
        <v>40342.876087962963</v>
      </c>
      <c r="T296" s="8">
        <f>(((I296/60)/60)/24)+DATE(1970,1,1)+(-5/24)</f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ROUND((E297/D297)*100,0)</f>
        <v>133</v>
      </c>
      <c r="P297">
        <f>ROUND(IF(L297=0,0,(E297/L297)),0)</f>
        <v>100</v>
      </c>
      <c r="Q297" t="str">
        <f>LEFT(N297, SEARCH("/",N297,1)-1)</f>
        <v>film &amp; video</v>
      </c>
      <c r="R297" t="str">
        <f>RIGHT(N297,LEN(N297)-SEARCH("/",N297,1))</f>
        <v>documentary</v>
      </c>
      <c r="S297" s="8">
        <f>(((J297/60)/60)/24)+DATE(1970,1,1)+(-5/24)</f>
        <v>41518.796400462961</v>
      </c>
      <c r="T297" s="8">
        <f>(((I297/60)/60)/24)+DATE(1970,1,1)+(-5/24)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ROUND((E298/D298)*100,0)</f>
        <v>119</v>
      </c>
      <c r="P298">
        <f>ROUND(IF(L298=0,0,(E298/L298)),0)</f>
        <v>230</v>
      </c>
      <c r="Q298" t="str">
        <f>LEFT(N298, SEARCH("/",N298,1)-1)</f>
        <v>film &amp; video</v>
      </c>
      <c r="R298" t="str">
        <f>RIGHT(N298,LEN(N298)-SEARCH("/",N298,1))</f>
        <v>documentary</v>
      </c>
      <c r="S298" s="8">
        <f>(((J298/60)/60)/24)+DATE(1970,1,1)+(-5/24)</f>
        <v>41134.267164351848</v>
      </c>
      <c r="T298" s="8">
        <f>(((I298/60)/60)/24)+DATE(1970,1,1)+(-5/24)</f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ROUND((E299/D299)*100,0)</f>
        <v>101</v>
      </c>
      <c r="P299">
        <f>ROUND(IF(L299=0,0,(E299/L299)),0)</f>
        <v>142</v>
      </c>
      <c r="Q299" t="str">
        <f>LEFT(N299, SEARCH("/",N299,1)-1)</f>
        <v>film &amp; video</v>
      </c>
      <c r="R299" t="str">
        <f>RIGHT(N299,LEN(N299)-SEARCH("/",N299,1))</f>
        <v>documentary</v>
      </c>
      <c r="S299" s="8">
        <f>(((J299/60)/60)/24)+DATE(1970,1,1)+(-5/24)</f>
        <v>42089.519687500004</v>
      </c>
      <c r="T299" s="8">
        <f>(((I299/60)/60)/24)+DATE(1970,1,1)+(-5/24)</f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ROUND((E300/D300)*100,0)</f>
        <v>109</v>
      </c>
      <c r="P300">
        <f>ROUND(IF(L300=0,0,(E300/L300)),0)</f>
        <v>56</v>
      </c>
      <c r="Q300" t="str">
        <f>LEFT(N300, SEARCH("/",N300,1)-1)</f>
        <v>film &amp; video</v>
      </c>
      <c r="R300" t="str">
        <f>RIGHT(N300,LEN(N300)-SEARCH("/",N300,1))</f>
        <v>documentary</v>
      </c>
      <c r="S300" s="8">
        <f>(((J300/60)/60)/24)+DATE(1970,1,1)+(-5/24)</f>
        <v>41709.255185185182</v>
      </c>
      <c r="T300" s="8">
        <f>(((I300/60)/60)/24)+DATE(1970,1,1)+(-5/24)</f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ROUND((E301/D301)*100,0)</f>
        <v>179</v>
      </c>
      <c r="P301">
        <f>ROUND(IF(L301=0,0,(E301/L301)),0)</f>
        <v>73</v>
      </c>
      <c r="Q301" t="str">
        <f>LEFT(N301, SEARCH("/",N301,1)-1)</f>
        <v>film &amp; video</v>
      </c>
      <c r="R301" t="str">
        <f>RIGHT(N301,LEN(N301)-SEARCH("/",N301,1))</f>
        <v>documentary</v>
      </c>
      <c r="S301" s="8">
        <f>(((J301/60)/60)/24)+DATE(1970,1,1)+(-5/24)</f>
        <v>40469.016898148147</v>
      </c>
      <c r="T301" s="8">
        <f>(((I301/60)/60)/24)+DATE(1970,1,1)+(-5/24)</f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ROUND((E302/D302)*100,0)</f>
        <v>102</v>
      </c>
      <c r="P302">
        <f>ROUND(IF(L302=0,0,(E302/L302)),0)</f>
        <v>85</v>
      </c>
      <c r="Q302" t="str">
        <f>LEFT(N302, SEARCH("/",N302,1)-1)</f>
        <v>film &amp; video</v>
      </c>
      <c r="R302" t="str">
        <f>RIGHT(N302,LEN(N302)-SEARCH("/",N302,1))</f>
        <v>documentary</v>
      </c>
      <c r="S302" s="8">
        <f>(((J302/60)/60)/24)+DATE(1970,1,1)+(-5/24)</f>
        <v>40626.751597222217</v>
      </c>
      <c r="T302" s="8">
        <f>(((I302/60)/60)/24)+DATE(1970,1,1)+(-5/24)</f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ROUND((E303/D303)*100,0)</f>
        <v>119</v>
      </c>
      <c r="P303">
        <f>ROUND(IF(L303=0,0,(E303/L303)),0)</f>
        <v>61</v>
      </c>
      <c r="Q303" t="str">
        <f>LEFT(N303, SEARCH("/",N303,1)-1)</f>
        <v>film &amp; video</v>
      </c>
      <c r="R303" t="str">
        <f>RIGHT(N303,LEN(N303)-SEARCH("/",N303,1))</f>
        <v>documentary</v>
      </c>
      <c r="S303" s="8">
        <f>(((J303/60)/60)/24)+DATE(1970,1,1)+(-5/24)</f>
        <v>41312.529340277775</v>
      </c>
      <c r="T303" s="8">
        <f>(((I303/60)/60)/24)+DATE(1970,1,1)+(-5/24)</f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ROUND((E304/D304)*100,0)</f>
        <v>100</v>
      </c>
      <c r="P304">
        <f>ROUND(IF(L304=0,0,(E304/L304)),0)</f>
        <v>93</v>
      </c>
      <c r="Q304" t="str">
        <f>LEFT(N304, SEARCH("/",N304,1)-1)</f>
        <v>film &amp; video</v>
      </c>
      <c r="R304" t="str">
        <f>RIGHT(N304,LEN(N304)-SEARCH("/",N304,1))</f>
        <v>documentary</v>
      </c>
      <c r="S304" s="8">
        <f>(((J304/60)/60)/24)+DATE(1970,1,1)+(-5/24)</f>
        <v>40933.648587962962</v>
      </c>
      <c r="T304" s="8">
        <f>(((I304/60)/60)/24)+DATE(1970,1,1)+(-5/24)</f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ROUND((E305/D305)*100,0)</f>
        <v>137</v>
      </c>
      <c r="P305">
        <f>ROUND(IF(L305=0,0,(E305/L305)),0)</f>
        <v>50</v>
      </c>
      <c r="Q305" t="str">
        <f>LEFT(N305, SEARCH("/",N305,1)-1)</f>
        <v>film &amp; video</v>
      </c>
      <c r="R305" t="str">
        <f>RIGHT(N305,LEN(N305)-SEARCH("/",N305,1))</f>
        <v>documentary</v>
      </c>
      <c r="S305" s="8">
        <f>(((J305/60)/60)/24)+DATE(1970,1,1)+(-5/24)</f>
        <v>41031.862800925926</v>
      </c>
      <c r="T305" s="8">
        <f>(((I305/60)/60)/24)+DATE(1970,1,1)+(-5/24)</f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ROUND((E306/D306)*100,0)</f>
        <v>232</v>
      </c>
      <c r="P306">
        <f>ROUND(IF(L306=0,0,(E306/L306)),0)</f>
        <v>106</v>
      </c>
      <c r="Q306" t="str">
        <f>LEFT(N306, SEARCH("/",N306,1)-1)</f>
        <v>film &amp; video</v>
      </c>
      <c r="R306" t="str">
        <f>RIGHT(N306,LEN(N306)-SEARCH("/",N306,1))</f>
        <v>documentary</v>
      </c>
      <c r="S306" s="8">
        <f>(((J306/60)/60)/24)+DATE(1970,1,1)+(-5/24)</f>
        <v>41113.88653935185</v>
      </c>
      <c r="T306" s="8">
        <f>(((I306/60)/60)/24)+DATE(1970,1,1)+(-5/24)</f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ROUND((E307/D307)*100,0)</f>
        <v>130</v>
      </c>
      <c r="P307">
        <f>ROUND(IF(L307=0,0,(E307/L307)),0)</f>
        <v>52</v>
      </c>
      <c r="Q307" t="str">
        <f>LEFT(N307, SEARCH("/",N307,1)-1)</f>
        <v>film &amp; video</v>
      </c>
      <c r="R307" t="str">
        <f>RIGHT(N307,LEN(N307)-SEARCH("/",N307,1))</f>
        <v>documentary</v>
      </c>
      <c r="S307" s="8">
        <f>(((J307/60)/60)/24)+DATE(1970,1,1)+(-5/24)</f>
        <v>40948.421863425923</v>
      </c>
      <c r="T307" s="8">
        <f>(((I307/60)/60)/24)+DATE(1970,1,1)+(-5/24)</f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ROUND((E308/D308)*100,0)</f>
        <v>293</v>
      </c>
      <c r="P308">
        <f>ROUND(IF(L308=0,0,(E308/L308)),0)</f>
        <v>37</v>
      </c>
      <c r="Q308" t="str">
        <f>LEFT(N308, SEARCH("/",N308,1)-1)</f>
        <v>film &amp; video</v>
      </c>
      <c r="R308" t="str">
        <f>RIGHT(N308,LEN(N308)-SEARCH("/",N308,1))</f>
        <v>documentary</v>
      </c>
      <c r="S308" s="8">
        <f>(((J308/60)/60)/24)+DATE(1970,1,1)+(-5/24)</f>
        <v>41333.628854166665</v>
      </c>
      <c r="T308" s="8">
        <f>(((I308/60)/60)/24)+DATE(1970,1,1)+(-5/24)</f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ROUND((E309/D309)*100,0)</f>
        <v>111</v>
      </c>
      <c r="P309">
        <f>ROUND(IF(L309=0,0,(E309/L309)),0)</f>
        <v>43</v>
      </c>
      <c r="Q309" t="str">
        <f>LEFT(N309, SEARCH("/",N309,1)-1)</f>
        <v>film &amp; video</v>
      </c>
      <c r="R309" t="str">
        <f>RIGHT(N309,LEN(N309)-SEARCH("/",N309,1))</f>
        <v>documentary</v>
      </c>
      <c r="S309" s="8">
        <f>(((J309/60)/60)/24)+DATE(1970,1,1)+(-5/24)</f>
        <v>41282.736122685179</v>
      </c>
      <c r="T309" s="8">
        <f>(((I309/60)/60)/24)+DATE(1970,1,1)+(-5/24)</f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ROUND((E310/D310)*100,0)</f>
        <v>106</v>
      </c>
      <c r="P310">
        <f>ROUND(IF(L310=0,0,(E310/L310)),0)</f>
        <v>63</v>
      </c>
      <c r="Q310" t="str">
        <f>LEFT(N310, SEARCH("/",N310,1)-1)</f>
        <v>film &amp; video</v>
      </c>
      <c r="R310" t="str">
        <f>RIGHT(N310,LEN(N310)-SEARCH("/",N310,1))</f>
        <v>documentary</v>
      </c>
      <c r="S310" s="8">
        <f>(((J310/60)/60)/24)+DATE(1970,1,1)+(-5/24)</f>
        <v>40567.486226851848</v>
      </c>
      <c r="T310" s="8">
        <f>(((I310/60)/60)/24)+DATE(1970,1,1)+(-5/24)</f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ROUND((E311/D311)*100,0)</f>
        <v>119</v>
      </c>
      <c r="P311">
        <f>ROUND(IF(L311=0,0,(E311/L311)),0)</f>
        <v>90</v>
      </c>
      <c r="Q311" t="str">
        <f>LEFT(N311, SEARCH("/",N311,1)-1)</f>
        <v>film &amp; video</v>
      </c>
      <c r="R311" t="str">
        <f>RIGHT(N311,LEN(N311)-SEARCH("/",N311,1))</f>
        <v>documentary</v>
      </c>
      <c r="S311" s="8">
        <f>(((J311/60)/60)/24)+DATE(1970,1,1)+(-5/24)</f>
        <v>41134.543217592589</v>
      </c>
      <c r="T311" s="8">
        <f>(((I311/60)/60)/24)+DATE(1970,1,1)+(-5/24)</f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ROUND((E312/D312)*100,0)</f>
        <v>104</v>
      </c>
      <c r="P312">
        <f>ROUND(IF(L312=0,0,(E312/L312)),0)</f>
        <v>29</v>
      </c>
      <c r="Q312" t="str">
        <f>LEFT(N312, SEARCH("/",N312,1)-1)</f>
        <v>film &amp; video</v>
      </c>
      <c r="R312" t="str">
        <f>RIGHT(N312,LEN(N312)-SEARCH("/",N312,1))</f>
        <v>documentary</v>
      </c>
      <c r="S312" s="8">
        <f>(((J312/60)/60)/24)+DATE(1970,1,1)+(-5/24)</f>
        <v>40820.974803240737</v>
      </c>
      <c r="T312" s="8">
        <f>(((I312/60)/60)/24)+DATE(1970,1,1)+(-5/24)</f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ROUND((E313/D313)*100,0)</f>
        <v>104</v>
      </c>
      <c r="P313">
        <f>ROUND(IF(L313=0,0,(E313/L313)),0)</f>
        <v>139</v>
      </c>
      <c r="Q313" t="str">
        <f>LEFT(N313, SEARCH("/",N313,1)-1)</f>
        <v>film &amp; video</v>
      </c>
      <c r="R313" t="str">
        <f>RIGHT(N313,LEN(N313)-SEARCH("/",N313,1))</f>
        <v>documentary</v>
      </c>
      <c r="S313" s="8">
        <f>(((J313/60)/60)/24)+DATE(1970,1,1)+(-5/24)</f>
        <v>40868.011481481481</v>
      </c>
      <c r="T313" s="8">
        <f>(((I313/60)/60)/24)+DATE(1970,1,1)+(-5/24)</f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ROUND((E314/D314)*100,0)</f>
        <v>112</v>
      </c>
      <c r="P314">
        <f>ROUND(IF(L314=0,0,(E314/L314)),0)</f>
        <v>61</v>
      </c>
      <c r="Q314" t="str">
        <f>LEFT(N314, SEARCH("/",N314,1)-1)</f>
        <v>film &amp; video</v>
      </c>
      <c r="R314" t="str">
        <f>RIGHT(N314,LEN(N314)-SEARCH("/",N314,1))</f>
        <v>documentary</v>
      </c>
      <c r="S314" s="8">
        <f>(((J314/60)/60)/24)+DATE(1970,1,1)+(-5/24)</f>
        <v>41348.669351851851</v>
      </c>
      <c r="T314" s="8">
        <f>(((I314/60)/60)/24)+DATE(1970,1,1)+(-5/24)</f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ROUND((E315/D315)*100,0)</f>
        <v>105</v>
      </c>
      <c r="P315">
        <f>ROUND(IF(L315=0,0,(E315/L315)),0)</f>
        <v>80</v>
      </c>
      <c r="Q315" t="str">
        <f>LEFT(N315, SEARCH("/",N315,1)-1)</f>
        <v>film &amp; video</v>
      </c>
      <c r="R315" t="str">
        <f>RIGHT(N315,LEN(N315)-SEARCH("/",N315,1))</f>
        <v>documentary</v>
      </c>
      <c r="S315" s="8">
        <f>(((J315/60)/60)/24)+DATE(1970,1,1)+(-5/24)</f>
        <v>40357.019606481481</v>
      </c>
      <c r="T315" s="8">
        <f>(((I315/60)/60)/24)+DATE(1970,1,1)+(-5/24)</f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ROUND((E316/D316)*100,0)</f>
        <v>385</v>
      </c>
      <c r="P316">
        <f>ROUND(IF(L316=0,0,(E316/L316)),0)</f>
        <v>32</v>
      </c>
      <c r="Q316" t="str">
        <f>LEFT(N316, SEARCH("/",N316,1)-1)</f>
        <v>film &amp; video</v>
      </c>
      <c r="R316" t="str">
        <f>RIGHT(N316,LEN(N316)-SEARCH("/",N316,1))</f>
        <v>documentary</v>
      </c>
      <c r="S316" s="8">
        <f>(((J316/60)/60)/24)+DATE(1970,1,1)+(-5/24)</f>
        <v>41304.624861111108</v>
      </c>
      <c r="T316" s="8">
        <f>(((I316/60)/60)/24)+DATE(1970,1,1)+(-5/24)</f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ROUND((E317/D317)*100,0)</f>
        <v>101</v>
      </c>
      <c r="P317">
        <f>ROUND(IF(L317=0,0,(E317/L317)),0)</f>
        <v>201</v>
      </c>
      <c r="Q317" t="str">
        <f>LEFT(N317, SEARCH("/",N317,1)-1)</f>
        <v>film &amp; video</v>
      </c>
      <c r="R317" t="str">
        <f>RIGHT(N317,LEN(N317)-SEARCH("/",N317,1))</f>
        <v>documentary</v>
      </c>
      <c r="S317" s="8">
        <f>(((J317/60)/60)/24)+DATE(1970,1,1)+(-5/24)</f>
        <v>41113.564050925925</v>
      </c>
      <c r="T317" s="8">
        <f>(((I317/60)/60)/24)+DATE(1970,1,1)+(-5/24)</f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ROUND((E318/D318)*100,0)</f>
        <v>114</v>
      </c>
      <c r="P318">
        <f>ROUND(IF(L318=0,0,(E318/L318)),0)</f>
        <v>108</v>
      </c>
      <c r="Q318" t="str">
        <f>LEFT(N318, SEARCH("/",N318,1)-1)</f>
        <v>film &amp; video</v>
      </c>
      <c r="R318" t="str">
        <f>RIGHT(N318,LEN(N318)-SEARCH("/",N318,1))</f>
        <v>documentary</v>
      </c>
      <c r="S318" s="8">
        <f>(((J318/60)/60)/24)+DATE(1970,1,1)+(-5/24)</f>
        <v>41950.715243055551</v>
      </c>
      <c r="T318" s="8">
        <f>(((I318/60)/60)/24)+DATE(1970,1,1)+(-5/24)</f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ROUND((E319/D319)*100,0)</f>
        <v>101</v>
      </c>
      <c r="P319">
        <f>ROUND(IF(L319=0,0,(E319/L319)),0)</f>
        <v>96</v>
      </c>
      <c r="Q319" t="str">
        <f>LEFT(N319, SEARCH("/",N319,1)-1)</f>
        <v>film &amp; video</v>
      </c>
      <c r="R319" t="str">
        <f>RIGHT(N319,LEN(N319)-SEARCH("/",N319,1))</f>
        <v>documentary</v>
      </c>
      <c r="S319" s="8">
        <f>(((J319/60)/60)/24)+DATE(1970,1,1)+(-5/24)</f>
        <v>41589.468553240738</v>
      </c>
      <c r="T319" s="8">
        <f>(((I319/60)/60)/24)+DATE(1970,1,1)+(-5/24)</f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ROUND((E320/D320)*100,0)</f>
        <v>283</v>
      </c>
      <c r="P320">
        <f>ROUND(IF(L320=0,0,(E320/L320)),0)</f>
        <v>50</v>
      </c>
      <c r="Q320" t="str">
        <f>LEFT(N320, SEARCH("/",N320,1)-1)</f>
        <v>film &amp; video</v>
      </c>
      <c r="R320" t="str">
        <f>RIGHT(N320,LEN(N320)-SEARCH("/",N320,1))</f>
        <v>documentary</v>
      </c>
      <c r="S320" s="8">
        <f>(((J320/60)/60)/24)+DATE(1970,1,1)+(-5/24)</f>
        <v>41329.830451388887</v>
      </c>
      <c r="T320" s="8">
        <f>(((I320/60)/60)/24)+DATE(1970,1,1)+(-5/24)</f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ROUND((E321/D321)*100,0)</f>
        <v>113</v>
      </c>
      <c r="P321">
        <f>ROUND(IF(L321=0,0,(E321/L321)),0)</f>
        <v>110</v>
      </c>
      <c r="Q321" t="str">
        <f>LEFT(N321, SEARCH("/",N321,1)-1)</f>
        <v>film &amp; video</v>
      </c>
      <c r="R321" t="str">
        <f>RIGHT(N321,LEN(N321)-SEARCH("/",N321,1))</f>
        <v>documentary</v>
      </c>
      <c r="S321" s="8">
        <f>(((J321/60)/60)/24)+DATE(1970,1,1)+(-5/24)</f>
        <v>40123.629965277774</v>
      </c>
      <c r="T321" s="8">
        <f>(((I321/60)/60)/24)+DATE(1970,1,1)+(-5/24)</f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ROUND((E322/D322)*100,0)</f>
        <v>107</v>
      </c>
      <c r="P322">
        <f>ROUND(IF(L322=0,0,(E322/L322)),0)</f>
        <v>135</v>
      </c>
      <c r="Q322" t="str">
        <f>LEFT(N322, SEARCH("/",N322,1)-1)</f>
        <v>film &amp; video</v>
      </c>
      <c r="R322" t="str">
        <f>RIGHT(N322,LEN(N322)-SEARCH("/",N322,1))</f>
        <v>documentary</v>
      </c>
      <c r="S322" s="8">
        <f>(((J322/60)/60)/24)+DATE(1970,1,1)+(-5/24)</f>
        <v>42331.34297453703</v>
      </c>
      <c r="T322" s="8">
        <f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ROUND((E323/D323)*100,0)</f>
        <v>103</v>
      </c>
      <c r="P323">
        <f>ROUND(IF(L323=0,0,(E323/L323)),0)</f>
        <v>107</v>
      </c>
      <c r="Q323" t="str">
        <f>LEFT(N323, SEARCH("/",N323,1)-1)</f>
        <v>film &amp; video</v>
      </c>
      <c r="R323" t="str">
        <f>RIGHT(N323,LEN(N323)-SEARCH("/",N323,1))</f>
        <v>documentary</v>
      </c>
      <c r="S323" s="8">
        <f>(((J323/60)/60)/24)+DATE(1970,1,1)+(-5/24)</f>
        <v>42647.238263888888</v>
      </c>
      <c r="T323" s="8">
        <f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ROUND((E324/D324)*100,0)</f>
        <v>108</v>
      </c>
      <c r="P324">
        <f>ROUND(IF(L324=0,0,(E324/L324)),0)</f>
        <v>145</v>
      </c>
      <c r="Q324" t="str">
        <f>LEFT(N324, SEARCH("/",N324,1)-1)</f>
        <v>film &amp; video</v>
      </c>
      <c r="R324" t="str">
        <f>RIGHT(N324,LEN(N324)-SEARCH("/",N324,1))</f>
        <v>documentary</v>
      </c>
      <c r="S324" s="8">
        <f>(((J324/60)/60)/24)+DATE(1970,1,1)+(-5/24)</f>
        <v>42473.361666666664</v>
      </c>
      <c r="T324" s="8">
        <f>(((I324/60)/60)/24)+DATE(1970,1,1)+(-5/24)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ROUND((E325/D325)*100,0)</f>
        <v>123</v>
      </c>
      <c r="P325">
        <f>ROUND(IF(L325=0,0,(E325/L325)),0)</f>
        <v>115</v>
      </c>
      <c r="Q325" t="str">
        <f>LEFT(N325, SEARCH("/",N325,1)-1)</f>
        <v>film &amp; video</v>
      </c>
      <c r="R325" t="str">
        <f>RIGHT(N325,LEN(N325)-SEARCH("/",N325,1))</f>
        <v>documentary</v>
      </c>
      <c r="S325" s="8">
        <f>(((J325/60)/60)/24)+DATE(1970,1,1)+(-5/24)</f>
        <v>42697.113032407404</v>
      </c>
      <c r="T325" s="8">
        <f>(((I325/60)/60)/24)+DATE(1970,1,1)+(-5/24)</f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ROUND((E326/D326)*100,0)</f>
        <v>102</v>
      </c>
      <c r="P326">
        <f>ROUND(IF(L326=0,0,(E326/L326)),0)</f>
        <v>105</v>
      </c>
      <c r="Q326" t="str">
        <f>LEFT(N326, SEARCH("/",N326,1)-1)</f>
        <v>film &amp; video</v>
      </c>
      <c r="R326" t="str">
        <f>RIGHT(N326,LEN(N326)-SEARCH("/",N326,1))</f>
        <v>documentary</v>
      </c>
      <c r="S326" s="8">
        <f>(((J326/60)/60)/24)+DATE(1970,1,1)+(-5/24)</f>
        <v>42184.417916666665</v>
      </c>
      <c r="T326" s="8">
        <f>(((I326/60)/60)/24)+DATE(1970,1,1)+(-5/24)</f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ROUND((E327/D327)*100,0)</f>
        <v>104</v>
      </c>
      <c r="P327">
        <f>ROUND(IF(L327=0,0,(E327/L327)),0)</f>
        <v>71</v>
      </c>
      <c r="Q327" t="str">
        <f>LEFT(N327, SEARCH("/",N327,1)-1)</f>
        <v>film &amp; video</v>
      </c>
      <c r="R327" t="str">
        <f>RIGHT(N327,LEN(N327)-SEARCH("/",N327,1))</f>
        <v>documentary</v>
      </c>
      <c r="S327" s="8">
        <f>(((J327/60)/60)/24)+DATE(1970,1,1)+(-5/24)</f>
        <v>42688.979548611103</v>
      </c>
      <c r="T327" s="8">
        <f>(((I327/60)/60)/24)+DATE(1970,1,1)+(-5/24)</f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ROUND((E328/D328)*100,0)</f>
        <v>113</v>
      </c>
      <c r="P328">
        <f>ROUND(IF(L328=0,0,(E328/L328)),0)</f>
        <v>147</v>
      </c>
      <c r="Q328" t="str">
        <f>LEFT(N328, SEARCH("/",N328,1)-1)</f>
        <v>film &amp; video</v>
      </c>
      <c r="R328" t="str">
        <f>RIGHT(N328,LEN(N328)-SEARCH("/",N328,1))</f>
        <v>documentary</v>
      </c>
      <c r="S328" s="8">
        <f>(((J328/60)/60)/24)+DATE(1970,1,1)+(-5/24)</f>
        <v>42775.106550925928</v>
      </c>
      <c r="T328" s="8">
        <f>(((I328/60)/60)/24)+DATE(1970,1,1)+(-5/24)</f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ROUND((E329/D329)*100,0)</f>
        <v>136</v>
      </c>
      <c r="P329">
        <f>ROUND(IF(L329=0,0,(E329/L329)),0)</f>
        <v>160</v>
      </c>
      <c r="Q329" t="str">
        <f>LEFT(N329, SEARCH("/",N329,1)-1)</f>
        <v>film &amp; video</v>
      </c>
      <c r="R329" t="str">
        <f>RIGHT(N329,LEN(N329)-SEARCH("/",N329,1))</f>
        <v>documentary</v>
      </c>
      <c r="S329" s="8">
        <f>(((J329/60)/60)/24)+DATE(1970,1,1)+(-5/24)</f>
        <v>42058.026956018519</v>
      </c>
      <c r="T329" s="8">
        <f>(((I329/60)/60)/24)+DATE(1970,1,1)+(-5/24)</f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ROUND((E330/D330)*100,0)</f>
        <v>104</v>
      </c>
      <c r="P330">
        <f>ROUND(IF(L330=0,0,(E330/L330)),0)</f>
        <v>156</v>
      </c>
      <c r="Q330" t="str">
        <f>LEFT(N330, SEARCH("/",N330,1)-1)</f>
        <v>film &amp; video</v>
      </c>
      <c r="R330" t="str">
        <f>RIGHT(N330,LEN(N330)-SEARCH("/",N330,1))</f>
        <v>documentary</v>
      </c>
      <c r="S330" s="8">
        <f>(((J330/60)/60)/24)+DATE(1970,1,1)+(-5/24)</f>
        <v>42278.738287037035</v>
      </c>
      <c r="T330" s="8">
        <f>(((I330/60)/60)/24)+DATE(1970,1,1)+(-5/24)</f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ROUND((E331/D331)*100,0)</f>
        <v>106</v>
      </c>
      <c r="P331">
        <f>ROUND(IF(L331=0,0,(E331/L331)),0)</f>
        <v>63</v>
      </c>
      <c r="Q331" t="str">
        <f>LEFT(N331, SEARCH("/",N331,1)-1)</f>
        <v>film &amp; video</v>
      </c>
      <c r="R331" t="str">
        <f>RIGHT(N331,LEN(N331)-SEARCH("/",N331,1))</f>
        <v>documentary</v>
      </c>
      <c r="S331" s="8">
        <f>(((J331/60)/60)/24)+DATE(1970,1,1)+(-5/24)</f>
        <v>42291.258414351854</v>
      </c>
      <c r="T331" s="8">
        <f>(((I331/60)/60)/24)+DATE(1970,1,1)+(-5/24)</f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ROUND((E332/D332)*100,0)</f>
        <v>102</v>
      </c>
      <c r="P332">
        <f>ROUND(IF(L332=0,0,(E332/L332)),0)</f>
        <v>105</v>
      </c>
      <c r="Q332" t="str">
        <f>LEFT(N332, SEARCH("/",N332,1)-1)</f>
        <v>film &amp; video</v>
      </c>
      <c r="R332" t="str">
        <f>RIGHT(N332,LEN(N332)-SEARCH("/",N332,1))</f>
        <v>documentary</v>
      </c>
      <c r="S332" s="8">
        <f>(((J332/60)/60)/24)+DATE(1970,1,1)+(-5/24)</f>
        <v>41379.307442129626</v>
      </c>
      <c r="T332" s="8">
        <f>(((I332/60)/60)/24)+DATE(1970,1,1)+(-5/24)</f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ROUND((E333/D333)*100,0)</f>
        <v>107</v>
      </c>
      <c r="P333">
        <f>ROUND(IF(L333=0,0,(E333/L333)),0)</f>
        <v>97</v>
      </c>
      <c r="Q333" t="str">
        <f>LEFT(N333, SEARCH("/",N333,1)-1)</f>
        <v>film &amp; video</v>
      </c>
      <c r="R333" t="str">
        <f>RIGHT(N333,LEN(N333)-SEARCH("/",N333,1))</f>
        <v>documentary</v>
      </c>
      <c r="S333" s="8">
        <f>(((J333/60)/60)/24)+DATE(1970,1,1)+(-5/24)</f>
        <v>42507.373078703698</v>
      </c>
      <c r="T333" s="8">
        <f>(((I333/60)/60)/24)+DATE(1970,1,1)+(-5/24)</f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ROUND((E334/D334)*100,0)</f>
        <v>113</v>
      </c>
      <c r="P334">
        <f>ROUND(IF(L334=0,0,(E334/L334)),0)</f>
        <v>204</v>
      </c>
      <c r="Q334" t="str">
        <f>LEFT(N334, SEARCH("/",N334,1)-1)</f>
        <v>film &amp; video</v>
      </c>
      <c r="R334" t="str">
        <f>RIGHT(N334,LEN(N334)-SEARCH("/",N334,1))</f>
        <v>documentary</v>
      </c>
      <c r="S334" s="8">
        <f>(((J334/60)/60)/24)+DATE(1970,1,1)+(-5/24)</f>
        <v>42263.471956018511</v>
      </c>
      <c r="T334" s="8">
        <f>(((I334/60)/60)/24)+DATE(1970,1,1)+(-5/24)</f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ROUND((E335/D335)*100,0)</f>
        <v>125</v>
      </c>
      <c r="P335">
        <f>ROUND(IF(L335=0,0,(E335/L335)),0)</f>
        <v>188</v>
      </c>
      <c r="Q335" t="str">
        <f>LEFT(N335, SEARCH("/",N335,1)-1)</f>
        <v>film &amp; video</v>
      </c>
      <c r="R335" t="str">
        <f>RIGHT(N335,LEN(N335)-SEARCH("/",N335,1))</f>
        <v>documentary</v>
      </c>
      <c r="S335" s="8">
        <f>(((J335/60)/60)/24)+DATE(1970,1,1)+(-5/24)</f>
        <v>42437.428136574068</v>
      </c>
      <c r="T335" s="8">
        <f>(((I335/60)/60)/24)+DATE(1970,1,1)+(-5/24)</f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ROUND((E336/D336)*100,0)</f>
        <v>101</v>
      </c>
      <c r="P336">
        <f>ROUND(IF(L336=0,0,(E336/L336)),0)</f>
        <v>147</v>
      </c>
      <c r="Q336" t="str">
        <f>LEFT(N336, SEARCH("/",N336,1)-1)</f>
        <v>film &amp; video</v>
      </c>
      <c r="R336" t="str">
        <f>RIGHT(N336,LEN(N336)-SEARCH("/",N336,1))</f>
        <v>documentary</v>
      </c>
      <c r="S336" s="8">
        <f>(((J336/60)/60)/24)+DATE(1970,1,1)+(-5/24)</f>
        <v>42101.474039351851</v>
      </c>
      <c r="T336" s="8">
        <f>(((I336/60)/60)/24)+DATE(1970,1,1)+(-5/24)</f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ROUND((E337/D337)*100,0)</f>
        <v>103</v>
      </c>
      <c r="P337">
        <f>ROUND(IF(L337=0,0,(E337/L337)),0)</f>
        <v>109</v>
      </c>
      <c r="Q337" t="str">
        <f>LEFT(N337, SEARCH("/",N337,1)-1)</f>
        <v>film &amp; video</v>
      </c>
      <c r="R337" t="str">
        <f>RIGHT(N337,LEN(N337)-SEARCH("/",N337,1))</f>
        <v>documentary</v>
      </c>
      <c r="S337" s="8">
        <f>(((J337/60)/60)/24)+DATE(1970,1,1)+(-5/24)</f>
        <v>42101.529108796291</v>
      </c>
      <c r="T337" s="8">
        <f>(((I337/60)/60)/24)+DATE(1970,1,1)+(-5/24)</f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ROUND((E338/D338)*100,0)</f>
        <v>117</v>
      </c>
      <c r="P338">
        <f>ROUND(IF(L338=0,0,(E338/L338)),0)</f>
        <v>59</v>
      </c>
      <c r="Q338" t="str">
        <f>LEFT(N338, SEARCH("/",N338,1)-1)</f>
        <v>film &amp; video</v>
      </c>
      <c r="R338" t="str">
        <f>RIGHT(N338,LEN(N338)-SEARCH("/",N338,1))</f>
        <v>documentary</v>
      </c>
      <c r="S338" s="8">
        <f>(((J338/60)/60)/24)+DATE(1970,1,1)+(-5/24)</f>
        <v>42291.387939814813</v>
      </c>
      <c r="T338" s="8">
        <f>(((I338/60)/60)/24)+DATE(1970,1,1)+(-5/24)</f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ROUND((E339/D339)*100,0)</f>
        <v>101</v>
      </c>
      <c r="P339">
        <f>ROUND(IF(L339=0,0,(E339/L339)),0)</f>
        <v>98</v>
      </c>
      <c r="Q339" t="str">
        <f>LEFT(N339, SEARCH("/",N339,1)-1)</f>
        <v>film &amp; video</v>
      </c>
      <c r="R339" t="str">
        <f>RIGHT(N339,LEN(N339)-SEARCH("/",N339,1))</f>
        <v>documentary</v>
      </c>
      <c r="S339" s="8">
        <f>(((J339/60)/60)/24)+DATE(1970,1,1)+(-5/24)</f>
        <v>42046.920231481483</v>
      </c>
      <c r="T339" s="8">
        <f>(((I339/60)/60)/24)+DATE(1970,1,1)+(-5/24)</f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ROUND((E340/D340)*100,0)</f>
        <v>110</v>
      </c>
      <c r="P340">
        <f>ROUND(IF(L340=0,0,(E340/L340)),0)</f>
        <v>70</v>
      </c>
      <c r="Q340" t="str">
        <f>LEFT(N340, SEARCH("/",N340,1)-1)</f>
        <v>film &amp; video</v>
      </c>
      <c r="R340" t="str">
        <f>RIGHT(N340,LEN(N340)-SEARCH("/",N340,1))</f>
        <v>documentary</v>
      </c>
      <c r="S340" s="8">
        <f>(((J340/60)/60)/24)+DATE(1970,1,1)+(-5/24)</f>
        <v>42559.547337962962</v>
      </c>
      <c r="T340" s="8">
        <f>(((I340/60)/60)/24)+DATE(1970,1,1)+(-5/24)</f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ROUND((E341/D341)*100,0)</f>
        <v>108</v>
      </c>
      <c r="P341">
        <f>ROUND(IF(L341=0,0,(E341/L341)),0)</f>
        <v>73</v>
      </c>
      <c r="Q341" t="str">
        <f>LEFT(N341, SEARCH("/",N341,1)-1)</f>
        <v>film &amp; video</v>
      </c>
      <c r="R341" t="str">
        <f>RIGHT(N341,LEN(N341)-SEARCH("/",N341,1))</f>
        <v>documentary</v>
      </c>
      <c r="S341" s="8">
        <f>(((J341/60)/60)/24)+DATE(1970,1,1)+(-5/24)</f>
        <v>42093.551712962959</v>
      </c>
      <c r="T341" s="8">
        <f>(((I341/60)/60)/24)+DATE(1970,1,1)+(-5/24)</f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ROUND((E342/D342)*100,0)</f>
        <v>125</v>
      </c>
      <c r="P342">
        <f>ROUND(IF(L342=0,0,(E342/L342)),0)</f>
        <v>146</v>
      </c>
      <c r="Q342" t="str">
        <f>LEFT(N342, SEARCH("/",N342,1)-1)</f>
        <v>film &amp; video</v>
      </c>
      <c r="R342" t="str">
        <f>RIGHT(N342,LEN(N342)-SEARCH("/",N342,1))</f>
        <v>documentary</v>
      </c>
      <c r="S342" s="8">
        <f>(((J342/60)/60)/24)+DATE(1970,1,1)+(-5/24)</f>
        <v>42772.460729166669</v>
      </c>
      <c r="T342" s="8">
        <f>(((I342/60)/60)/24)+DATE(1970,1,1)+(-5/24)</f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ROUND((E343/D343)*100,0)</f>
        <v>107</v>
      </c>
      <c r="P343">
        <f>ROUND(IF(L343=0,0,(E343/L343)),0)</f>
        <v>68</v>
      </c>
      <c r="Q343" t="str">
        <f>LEFT(N343, SEARCH("/",N343,1)-1)</f>
        <v>film &amp; video</v>
      </c>
      <c r="R343" t="str">
        <f>RIGHT(N343,LEN(N343)-SEARCH("/",N343,1))</f>
        <v>documentary</v>
      </c>
      <c r="S343" s="8">
        <f>(((J343/60)/60)/24)+DATE(1970,1,1)+(-5/24)</f>
        <v>41894.671273148146</v>
      </c>
      <c r="T343" s="8">
        <f>(((I343/60)/60)/24)+DATE(1970,1,1)+(-5/24)</f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ROUND((E344/D344)*100,0)</f>
        <v>100</v>
      </c>
      <c r="P344">
        <f>ROUND(IF(L344=0,0,(E344/L344)),0)</f>
        <v>170</v>
      </c>
      <c r="Q344" t="str">
        <f>LEFT(N344, SEARCH("/",N344,1)-1)</f>
        <v>film &amp; video</v>
      </c>
      <c r="R344" t="str">
        <f>RIGHT(N344,LEN(N344)-SEARCH("/",N344,1))</f>
        <v>documentary</v>
      </c>
      <c r="S344" s="8">
        <f>(((J344/60)/60)/24)+DATE(1970,1,1)+(-5/24)</f>
        <v>42459.572511574072</v>
      </c>
      <c r="T344" s="8">
        <f>(((I344/60)/60)/24)+DATE(1970,1,1)+(-5/24)</f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ROUND((E345/D345)*100,0)</f>
        <v>102</v>
      </c>
      <c r="P345">
        <f>ROUND(IF(L345=0,0,(E345/L345)),0)</f>
        <v>58</v>
      </c>
      <c r="Q345" t="str">
        <f>LEFT(N345, SEARCH("/",N345,1)-1)</f>
        <v>film &amp; video</v>
      </c>
      <c r="R345" t="str">
        <f>RIGHT(N345,LEN(N345)-SEARCH("/",N345,1))</f>
        <v>documentary</v>
      </c>
      <c r="S345" s="8">
        <f>(((J345/60)/60)/24)+DATE(1970,1,1)+(-5/24)</f>
        <v>41926.529456018514</v>
      </c>
      <c r="T345" s="8">
        <f>(((I345/60)/60)/24)+DATE(1970,1,1)+(-5/24)</f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ROUND((E346/D346)*100,0)</f>
        <v>102</v>
      </c>
      <c r="P346">
        <f>ROUND(IF(L346=0,0,(E346/L346)),0)</f>
        <v>120</v>
      </c>
      <c r="Q346" t="str">
        <f>LEFT(N346, SEARCH("/",N346,1)-1)</f>
        <v>film &amp; video</v>
      </c>
      <c r="R346" t="str">
        <f>RIGHT(N346,LEN(N346)-SEARCH("/",N346,1))</f>
        <v>documentary</v>
      </c>
      <c r="S346" s="8">
        <f>(((J346/60)/60)/24)+DATE(1970,1,1)+(-5/24)</f>
        <v>42111.762662037036</v>
      </c>
      <c r="T346" s="8">
        <f>(((I346/60)/60)/24)+DATE(1970,1,1)+(-5/24)</f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ROUND((E347/D347)*100,0)</f>
        <v>123</v>
      </c>
      <c r="P347">
        <f>ROUND(IF(L347=0,0,(E347/L347)),0)</f>
        <v>100</v>
      </c>
      <c r="Q347" t="str">
        <f>LEFT(N347, SEARCH("/",N347,1)-1)</f>
        <v>film &amp; video</v>
      </c>
      <c r="R347" t="str">
        <f>RIGHT(N347,LEN(N347)-SEARCH("/",N347,1))</f>
        <v>documentary</v>
      </c>
      <c r="S347" s="8">
        <f>(((J347/60)/60)/24)+DATE(1970,1,1)+(-5/24)</f>
        <v>42114.735995370364</v>
      </c>
      <c r="T347" s="8">
        <f>(((I347/60)/60)/24)+DATE(1970,1,1)+(-5/24)</f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ROUND((E348/D348)*100,0)</f>
        <v>170</v>
      </c>
      <c r="P348">
        <f>ROUND(IF(L348=0,0,(E348/L348)),0)</f>
        <v>91</v>
      </c>
      <c r="Q348" t="str">
        <f>LEFT(N348, SEARCH("/",N348,1)-1)</f>
        <v>film &amp; video</v>
      </c>
      <c r="R348" t="str">
        <f>RIGHT(N348,LEN(N348)-SEARCH("/",N348,1))</f>
        <v>documentary</v>
      </c>
      <c r="S348" s="8">
        <f>(((J348/60)/60)/24)+DATE(1970,1,1)+(-5/24)</f>
        <v>42261.291909722226</v>
      </c>
      <c r="T348" s="8">
        <f>(((I348/60)/60)/24)+DATE(1970,1,1)+(-5/24)</f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ROUND((E349/D349)*100,0)</f>
        <v>112</v>
      </c>
      <c r="P349">
        <f>ROUND(IF(L349=0,0,(E349/L349)),0)</f>
        <v>118</v>
      </c>
      <c r="Q349" t="str">
        <f>LEFT(N349, SEARCH("/",N349,1)-1)</f>
        <v>film &amp; video</v>
      </c>
      <c r="R349" t="str">
        <f>RIGHT(N349,LEN(N349)-SEARCH("/",N349,1))</f>
        <v>documentary</v>
      </c>
      <c r="S349" s="8">
        <f>(((J349/60)/60)/24)+DATE(1970,1,1)+(-5/24)</f>
        <v>42292.287141203698</v>
      </c>
      <c r="T349" s="8">
        <f>(((I349/60)/60)/24)+DATE(1970,1,1)+(-5/24)</f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ROUND((E350/D350)*100,0)</f>
        <v>103</v>
      </c>
      <c r="P350">
        <f>ROUND(IF(L350=0,0,(E350/L350)),0)</f>
        <v>87</v>
      </c>
      <c r="Q350" t="str">
        <f>LEFT(N350, SEARCH("/",N350,1)-1)</f>
        <v>film &amp; video</v>
      </c>
      <c r="R350" t="str">
        <f>RIGHT(N350,LEN(N350)-SEARCH("/",N350,1))</f>
        <v>documentary</v>
      </c>
      <c r="S350" s="8">
        <f>(((J350/60)/60)/24)+DATE(1970,1,1)+(-5/24)</f>
        <v>42207.378657407404</v>
      </c>
      <c r="T350" s="8">
        <f>(((I350/60)/60)/24)+DATE(1970,1,1)+(-5/24)</f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ROUND((E351/D351)*100,0)</f>
        <v>107</v>
      </c>
      <c r="P351">
        <f>ROUND(IF(L351=0,0,(E351/L351)),0)</f>
        <v>72</v>
      </c>
      <c r="Q351" t="str">
        <f>LEFT(N351, SEARCH("/",N351,1)-1)</f>
        <v>film &amp; video</v>
      </c>
      <c r="R351" t="str">
        <f>RIGHT(N351,LEN(N351)-SEARCH("/",N351,1))</f>
        <v>documentary</v>
      </c>
      <c r="S351" s="8">
        <f>(((J351/60)/60)/24)+DATE(1970,1,1)+(-5/24)</f>
        <v>42760.290601851848</v>
      </c>
      <c r="T351" s="8">
        <f>(((I351/60)/60)/24)+DATE(1970,1,1)+(-5/24)</f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ROUND((E352/D352)*100,0)</f>
        <v>115</v>
      </c>
      <c r="P352">
        <f>ROUND(IF(L352=0,0,(E352/L352)),0)</f>
        <v>130</v>
      </c>
      <c r="Q352" t="str">
        <f>LEFT(N352, SEARCH("/",N352,1)-1)</f>
        <v>film &amp; video</v>
      </c>
      <c r="R352" t="str">
        <f>RIGHT(N352,LEN(N352)-SEARCH("/",N352,1))</f>
        <v>documentary</v>
      </c>
      <c r="S352" s="8">
        <f>(((J352/60)/60)/24)+DATE(1970,1,1)+(-5/24)</f>
        <v>42585.857743055552</v>
      </c>
      <c r="T352" s="8">
        <f>(((I352/60)/60)/24)+DATE(1970,1,1)+(-5/24)</f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ROUND((E353/D353)*100,0)</f>
        <v>127</v>
      </c>
      <c r="P353">
        <f>ROUND(IF(L353=0,0,(E353/L353)),0)</f>
        <v>45</v>
      </c>
      <c r="Q353" t="str">
        <f>LEFT(N353, SEARCH("/",N353,1)-1)</f>
        <v>film &amp; video</v>
      </c>
      <c r="R353" t="str">
        <f>RIGHT(N353,LEN(N353)-SEARCH("/",N353,1))</f>
        <v>documentary</v>
      </c>
      <c r="S353" s="8">
        <f>(((J353/60)/60)/24)+DATE(1970,1,1)+(-5/24)</f>
        <v>42427.75641203703</v>
      </c>
      <c r="T353" s="8">
        <f>(((I353/60)/60)/24)+DATE(1970,1,1)+(-5/24)</f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ROUND((E354/D354)*100,0)</f>
        <v>117</v>
      </c>
      <c r="P354">
        <f>ROUND(IF(L354=0,0,(E354/L354)),0)</f>
        <v>41</v>
      </c>
      <c r="Q354" t="str">
        <f>LEFT(N354, SEARCH("/",N354,1)-1)</f>
        <v>film &amp; video</v>
      </c>
      <c r="R354" t="str">
        <f>RIGHT(N354,LEN(N354)-SEARCH("/",N354,1))</f>
        <v>documentary</v>
      </c>
      <c r="S354" s="8">
        <f>(((J354/60)/60)/24)+DATE(1970,1,1)+(-5/24)</f>
        <v>41889.959120370368</v>
      </c>
      <c r="T354" s="8">
        <f>(((I354/60)/60)/24)+DATE(1970,1,1)+(-5/24)</f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ROUND((E355/D355)*100,0)</f>
        <v>109</v>
      </c>
      <c r="P355">
        <f>ROUND(IF(L355=0,0,(E355/L355)),0)</f>
        <v>104</v>
      </c>
      <c r="Q355" t="str">
        <f>LEFT(N355, SEARCH("/",N355,1)-1)</f>
        <v>film &amp; video</v>
      </c>
      <c r="R355" t="str">
        <f>RIGHT(N355,LEN(N355)-SEARCH("/",N355,1))</f>
        <v>documentary</v>
      </c>
      <c r="S355" s="8">
        <f>(((J355/60)/60)/24)+DATE(1970,1,1)+(-5/24)</f>
        <v>42297.583553240744</v>
      </c>
      <c r="T355" s="8">
        <f>(((I355/60)/60)/24)+DATE(1970,1,1)+(-5/24)</f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ROUND((E356/D356)*100,0)</f>
        <v>104</v>
      </c>
      <c r="P356">
        <f>ROUND(IF(L356=0,0,(E356/L356)),0)</f>
        <v>125</v>
      </c>
      <c r="Q356" t="str">
        <f>LEFT(N356, SEARCH("/",N356,1)-1)</f>
        <v>film &amp; video</v>
      </c>
      <c r="R356" t="str">
        <f>RIGHT(N356,LEN(N356)-SEARCH("/",N356,1))</f>
        <v>documentary</v>
      </c>
      <c r="S356" s="8">
        <f>(((J356/60)/60)/24)+DATE(1970,1,1)+(-5/24)</f>
        <v>42438.619456018518</v>
      </c>
      <c r="T356" s="8">
        <f>(((I356/60)/60)/24)+DATE(1970,1,1)+(-5/24)</f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ROUND((E357/D357)*100,0)</f>
        <v>116</v>
      </c>
      <c r="P357">
        <f>ROUND(IF(L357=0,0,(E357/L357)),0)</f>
        <v>247</v>
      </c>
      <c r="Q357" t="str">
        <f>LEFT(N357, SEARCH("/",N357,1)-1)</f>
        <v>film &amp; video</v>
      </c>
      <c r="R357" t="str">
        <f>RIGHT(N357,LEN(N357)-SEARCH("/",N357,1))</f>
        <v>documentary</v>
      </c>
      <c r="S357" s="8">
        <f>(((J357/60)/60)/24)+DATE(1970,1,1)+(-5/24)</f>
        <v>41943.0855787037</v>
      </c>
      <c r="T357" s="8">
        <f>(((I357/60)/60)/24)+DATE(1970,1,1)+(-5/24)</f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ROUND((E358/D358)*100,0)</f>
        <v>103</v>
      </c>
      <c r="P358">
        <f>ROUND(IF(L358=0,0,(E358/L358)),0)</f>
        <v>79</v>
      </c>
      <c r="Q358" t="str">
        <f>LEFT(N358, SEARCH("/",N358,1)-1)</f>
        <v>film &amp; video</v>
      </c>
      <c r="R358" t="str">
        <f>RIGHT(N358,LEN(N358)-SEARCH("/",N358,1))</f>
        <v>documentary</v>
      </c>
      <c r="S358" s="8">
        <f>(((J358/60)/60)/24)+DATE(1970,1,1)+(-5/24)</f>
        <v>42415.594826388886</v>
      </c>
      <c r="T358" s="8">
        <f>(((I358/60)/60)/24)+DATE(1970,1,1)+(-5/24)</f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ROUND((E359/D359)*100,0)</f>
        <v>174</v>
      </c>
      <c r="P359">
        <f>ROUND(IF(L359=0,0,(E359/L359)),0)</f>
        <v>86</v>
      </c>
      <c r="Q359" t="str">
        <f>LEFT(N359, SEARCH("/",N359,1)-1)</f>
        <v>film &amp; video</v>
      </c>
      <c r="R359" t="str">
        <f>RIGHT(N359,LEN(N359)-SEARCH("/",N359,1))</f>
        <v>documentary</v>
      </c>
      <c r="S359" s="8">
        <f>(((J359/60)/60)/24)+DATE(1970,1,1)+(-5/24)</f>
        <v>42078.01385416666</v>
      </c>
      <c r="T359" s="8">
        <f>(((I359/60)/60)/24)+DATE(1970,1,1)+(-5/24)</f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ROUND((E360/D360)*100,0)</f>
        <v>103</v>
      </c>
      <c r="P360">
        <f>ROUND(IF(L360=0,0,(E360/L360)),0)</f>
        <v>193</v>
      </c>
      <c r="Q360" t="str">
        <f>LEFT(N360, SEARCH("/",N360,1)-1)</f>
        <v>film &amp; video</v>
      </c>
      <c r="R360" t="str">
        <f>RIGHT(N360,LEN(N360)-SEARCH("/",N360,1))</f>
        <v>documentary</v>
      </c>
      <c r="S360" s="8">
        <f>(((J360/60)/60)/24)+DATE(1970,1,1)+(-5/24)</f>
        <v>42507.651863425919</v>
      </c>
      <c r="T360" s="8">
        <f>(((I360/60)/60)/24)+DATE(1970,1,1)+(-5/24)</f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ROUND((E361/D361)*100,0)</f>
        <v>105</v>
      </c>
      <c r="P361">
        <f>ROUND(IF(L361=0,0,(E361/L361)),0)</f>
        <v>84</v>
      </c>
      <c r="Q361" t="str">
        <f>LEFT(N361, SEARCH("/",N361,1)-1)</f>
        <v>film &amp; video</v>
      </c>
      <c r="R361" t="str">
        <f>RIGHT(N361,LEN(N361)-SEARCH("/",N361,1))</f>
        <v>documentary</v>
      </c>
      <c r="S361" s="8">
        <f>(((J361/60)/60)/24)+DATE(1970,1,1)+(-5/24)</f>
        <v>41934.862152777772</v>
      </c>
      <c r="T361" s="8">
        <f>(((I361/60)/60)/24)+DATE(1970,1,1)+(-5/24)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ROUND((E362/D362)*100,0)</f>
        <v>101</v>
      </c>
      <c r="P362">
        <f>ROUND(IF(L362=0,0,(E362/L362)),0)</f>
        <v>140</v>
      </c>
      <c r="Q362" t="str">
        <f>LEFT(N362, SEARCH("/",N362,1)-1)</f>
        <v>film &amp; video</v>
      </c>
      <c r="R362" t="str">
        <f>RIGHT(N362,LEN(N362)-SEARCH("/",N362,1))</f>
        <v>documentary</v>
      </c>
      <c r="S362" s="8">
        <f>(((J362/60)/60)/24)+DATE(1970,1,1)+(-5/24)</f>
        <v>42163.689583333333</v>
      </c>
      <c r="T362" s="8">
        <f>(((I362/60)/60)/24)+DATE(1970,1,1)+(-5/24)</f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ROUND((E363/D363)*100,0)</f>
        <v>111</v>
      </c>
      <c r="P363">
        <f>ROUND(IF(L363=0,0,(E363/L363)),0)</f>
        <v>110</v>
      </c>
      <c r="Q363" t="str">
        <f>LEFT(N363, SEARCH("/",N363,1)-1)</f>
        <v>film &amp; video</v>
      </c>
      <c r="R363" t="str">
        <f>RIGHT(N363,LEN(N363)-SEARCH("/",N363,1))</f>
        <v>documentary</v>
      </c>
      <c r="S363" s="8">
        <f>(((J363/60)/60)/24)+DATE(1970,1,1)+(-5/24)</f>
        <v>41935.792893518512</v>
      </c>
      <c r="T363" s="8">
        <f>(((I363/60)/60)/24)+DATE(1970,1,1)+(-5/24)</f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ROUND((E364/D364)*100,0)</f>
        <v>124</v>
      </c>
      <c r="P364">
        <f>ROUND(IF(L364=0,0,(E364/L364)),0)</f>
        <v>140</v>
      </c>
      <c r="Q364" t="str">
        <f>LEFT(N364, SEARCH("/",N364,1)-1)</f>
        <v>film &amp; video</v>
      </c>
      <c r="R364" t="str">
        <f>RIGHT(N364,LEN(N364)-SEARCH("/",N364,1))</f>
        <v>documentary</v>
      </c>
      <c r="S364" s="8">
        <f>(((J364/60)/60)/24)+DATE(1970,1,1)+(-5/24)</f>
        <v>41837.002210648148</v>
      </c>
      <c r="T364" s="8">
        <f>(((I364/60)/60)/24)+DATE(1970,1,1)+(-5/24)</f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ROUND((E365/D365)*100,0)</f>
        <v>101</v>
      </c>
      <c r="P365">
        <f>ROUND(IF(L365=0,0,(E365/L365)),0)</f>
        <v>348</v>
      </c>
      <c r="Q365" t="str">
        <f>LEFT(N365, SEARCH("/",N365,1)-1)</f>
        <v>film &amp; video</v>
      </c>
      <c r="R365" t="str">
        <f>RIGHT(N365,LEN(N365)-SEARCH("/",N365,1))</f>
        <v>documentary</v>
      </c>
      <c r="S365" s="8">
        <f>(((J365/60)/60)/24)+DATE(1970,1,1)+(-5/24)</f>
        <v>40255.53629629629</v>
      </c>
      <c r="T365" s="8">
        <f>(((I365/60)/60)/24)+DATE(1970,1,1)+(-5/24)</f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ROUND((E366/D366)*100,0)</f>
        <v>110</v>
      </c>
      <c r="P366">
        <f>ROUND(IF(L366=0,0,(E366/L366)),0)</f>
        <v>68</v>
      </c>
      <c r="Q366" t="str">
        <f>LEFT(N366, SEARCH("/",N366,1)-1)</f>
        <v>film &amp; video</v>
      </c>
      <c r="R366" t="str">
        <f>RIGHT(N366,LEN(N366)-SEARCH("/",N366,1))</f>
        <v>documentary</v>
      </c>
      <c r="S366" s="8">
        <f>(((J366/60)/60)/24)+DATE(1970,1,1)+(-5/24)</f>
        <v>41780.651296296295</v>
      </c>
      <c r="T366" s="8">
        <f>(((I366/60)/60)/24)+DATE(1970,1,1)+(-5/24)</f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ROUND((E367/D367)*100,0)</f>
        <v>104</v>
      </c>
      <c r="P367">
        <f>ROUND(IF(L367=0,0,(E367/L367)),0)</f>
        <v>240</v>
      </c>
      <c r="Q367" t="str">
        <f>LEFT(N367, SEARCH("/",N367,1)-1)</f>
        <v>film &amp; video</v>
      </c>
      <c r="R367" t="str">
        <f>RIGHT(N367,LEN(N367)-SEARCH("/",N367,1))</f>
        <v>documentary</v>
      </c>
      <c r="S367" s="8">
        <f>(((J367/60)/60)/24)+DATE(1970,1,1)+(-5/24)</f>
        <v>41668.398136574069</v>
      </c>
      <c r="T367" s="8">
        <f>(((I367/60)/60)/24)+DATE(1970,1,1)+(-5/24)</f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ROUND((E368/D368)*100,0)</f>
        <v>101</v>
      </c>
      <c r="P368">
        <f>ROUND(IF(L368=0,0,(E368/L368)),0)</f>
        <v>287</v>
      </c>
      <c r="Q368" t="str">
        <f>LEFT(N368, SEARCH("/",N368,1)-1)</f>
        <v>film &amp; video</v>
      </c>
      <c r="R368" t="str">
        <f>RIGHT(N368,LEN(N368)-SEARCH("/",N368,1))</f>
        <v>documentary</v>
      </c>
      <c r="S368" s="8">
        <f>(((J368/60)/60)/24)+DATE(1970,1,1)+(-5/24)</f>
        <v>41019.584699074068</v>
      </c>
      <c r="T368" s="8">
        <f>(((I368/60)/60)/24)+DATE(1970,1,1)+(-5/24)</f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ROUND((E369/D369)*100,0)</f>
        <v>103</v>
      </c>
      <c r="P369">
        <f>ROUND(IF(L369=0,0,(E369/L369)),0)</f>
        <v>87</v>
      </c>
      <c r="Q369" t="str">
        <f>LEFT(N369, SEARCH("/",N369,1)-1)</f>
        <v>film &amp; video</v>
      </c>
      <c r="R369" t="str">
        <f>RIGHT(N369,LEN(N369)-SEARCH("/",N369,1))</f>
        <v>documentary</v>
      </c>
      <c r="S369" s="8">
        <f>(((J369/60)/60)/24)+DATE(1970,1,1)+(-5/24)</f>
        <v>41355.368958333333</v>
      </c>
      <c r="T369" s="8">
        <f>(((I369/60)/60)/24)+DATE(1970,1,1)+(-5/24)</f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ROUND((E370/D370)*100,0)</f>
        <v>104</v>
      </c>
      <c r="P370">
        <f>ROUND(IF(L370=0,0,(E370/L370)),0)</f>
        <v>82</v>
      </c>
      <c r="Q370" t="str">
        <f>LEFT(N370, SEARCH("/",N370,1)-1)</f>
        <v>film &amp; video</v>
      </c>
      <c r="R370" t="str">
        <f>RIGHT(N370,LEN(N370)-SEARCH("/",N370,1))</f>
        <v>documentary</v>
      </c>
      <c r="S370" s="8">
        <f>(((J370/60)/60)/24)+DATE(1970,1,1)+(-5/24)</f>
        <v>42043.397245370368</v>
      </c>
      <c r="T370" s="8">
        <f>(((I370/60)/60)/24)+DATE(1970,1,1)+(-5/24)</f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ROUND((E371/D371)*100,0)</f>
        <v>110</v>
      </c>
      <c r="P371">
        <f>ROUND(IF(L371=0,0,(E371/L371)),0)</f>
        <v>43</v>
      </c>
      <c r="Q371" t="str">
        <f>LEFT(N371, SEARCH("/",N371,1)-1)</f>
        <v>film &amp; video</v>
      </c>
      <c r="R371" t="str">
        <f>RIGHT(N371,LEN(N371)-SEARCH("/",N371,1))</f>
        <v>documentary</v>
      </c>
      <c r="S371" s="8">
        <f>(((J371/60)/60)/24)+DATE(1970,1,1)+(-5/24)</f>
        <v>40893.3433912037</v>
      </c>
      <c r="T371" s="8">
        <f>(((I371/60)/60)/24)+DATE(1970,1,1)+(-5/24)</f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ROUND((E372/D372)*100,0)</f>
        <v>122</v>
      </c>
      <c r="P372">
        <f>ROUND(IF(L372=0,0,(E372/L372)),0)</f>
        <v>709</v>
      </c>
      <c r="Q372" t="str">
        <f>LEFT(N372, SEARCH("/",N372,1)-1)</f>
        <v>film &amp; video</v>
      </c>
      <c r="R372" t="str">
        <f>RIGHT(N372,LEN(N372)-SEARCH("/",N372,1))</f>
        <v>documentary</v>
      </c>
      <c r="S372" s="8">
        <f>(((J372/60)/60)/24)+DATE(1970,1,1)+(-5/24)</f>
        <v>42711.586805555555</v>
      </c>
      <c r="T372" s="8">
        <f>(((I372/60)/60)/24)+DATE(1970,1,1)+(-5/24)</f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ROUND((E373/D373)*100,0)</f>
        <v>114</v>
      </c>
      <c r="P373">
        <f>ROUND(IF(L373=0,0,(E373/L373)),0)</f>
        <v>161</v>
      </c>
      <c r="Q373" t="str">
        <f>LEFT(N373, SEARCH("/",N373,1)-1)</f>
        <v>film &amp; video</v>
      </c>
      <c r="R373" t="str">
        <f>RIGHT(N373,LEN(N373)-SEARCH("/",N373,1))</f>
        <v>documentary</v>
      </c>
      <c r="S373" s="8">
        <f>(((J373/60)/60)/24)+DATE(1970,1,1)+(-5/24)</f>
        <v>41261.559479166666</v>
      </c>
      <c r="T373" s="8">
        <f>(((I373/60)/60)/24)+DATE(1970,1,1)+(-5/24)</f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ROUND((E374/D374)*100,0)</f>
        <v>125</v>
      </c>
      <c r="P374">
        <f>ROUND(IF(L374=0,0,(E374/L374)),0)</f>
        <v>42</v>
      </c>
      <c r="Q374" t="str">
        <f>LEFT(N374, SEARCH("/",N374,1)-1)</f>
        <v>film &amp; video</v>
      </c>
      <c r="R374" t="str">
        <f>RIGHT(N374,LEN(N374)-SEARCH("/",N374,1))</f>
        <v>documentary</v>
      </c>
      <c r="S374" s="8">
        <f>(((J374/60)/60)/24)+DATE(1970,1,1)+(-5/24)</f>
        <v>42425.368564814817</v>
      </c>
      <c r="T374" s="8">
        <f>(((I374/60)/60)/24)+DATE(1970,1,1)+(-5/24)</f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ROUND((E375/D375)*100,0)</f>
        <v>107</v>
      </c>
      <c r="P375">
        <f>ROUND(IF(L375=0,0,(E375/L375)),0)</f>
        <v>90</v>
      </c>
      <c r="Q375" t="str">
        <f>LEFT(N375, SEARCH("/",N375,1)-1)</f>
        <v>film &amp; video</v>
      </c>
      <c r="R375" t="str">
        <f>RIGHT(N375,LEN(N375)-SEARCH("/",N375,1))</f>
        <v>documentary</v>
      </c>
      <c r="S375" s="8">
        <f>(((J375/60)/60)/24)+DATE(1970,1,1)+(-5/24)</f>
        <v>41078.703680555554</v>
      </c>
      <c r="T375" s="8">
        <f>(((I375/60)/60)/24)+DATE(1970,1,1)+(-5/24)</f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ROUND((E376/D376)*100,0)</f>
        <v>131</v>
      </c>
      <c r="P376">
        <f>ROUND(IF(L376=0,0,(E376/L376)),0)</f>
        <v>45</v>
      </c>
      <c r="Q376" t="str">
        <f>LEFT(N376, SEARCH("/",N376,1)-1)</f>
        <v>film &amp; video</v>
      </c>
      <c r="R376" t="str">
        <f>RIGHT(N376,LEN(N376)-SEARCH("/",N376,1))</f>
        <v>documentary</v>
      </c>
      <c r="S376" s="8">
        <f>(((J376/60)/60)/24)+DATE(1970,1,1)+(-5/24)</f>
        <v>40757.680914351848</v>
      </c>
      <c r="T376" s="8">
        <f>(((I376/60)/60)/24)+DATE(1970,1,1)+(-5/24)</f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ROUND((E377/D377)*100,0)</f>
        <v>120</v>
      </c>
      <c r="P377">
        <f>ROUND(IF(L377=0,0,(E377/L377)),0)</f>
        <v>43</v>
      </c>
      <c r="Q377" t="str">
        <f>LEFT(N377, SEARCH("/",N377,1)-1)</f>
        <v>film &amp; video</v>
      </c>
      <c r="R377" t="str">
        <f>RIGHT(N377,LEN(N377)-SEARCH("/",N377,1))</f>
        <v>documentary</v>
      </c>
      <c r="S377" s="8">
        <f>(((J377/60)/60)/24)+DATE(1970,1,1)+(-5/24)</f>
        <v>41657.77674768518</v>
      </c>
      <c r="T377" s="8">
        <f>(((I377/60)/60)/24)+DATE(1970,1,1)+(-5/24)</f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ROUND((E378/D378)*100,0)</f>
        <v>106</v>
      </c>
      <c r="P378">
        <f>ROUND(IF(L378=0,0,(E378/L378)),0)</f>
        <v>54</v>
      </c>
      <c r="Q378" t="str">
        <f>LEFT(N378, SEARCH("/",N378,1)-1)</f>
        <v>film &amp; video</v>
      </c>
      <c r="R378" t="str">
        <f>RIGHT(N378,LEN(N378)-SEARCH("/",N378,1))</f>
        <v>documentary</v>
      </c>
      <c r="S378" s="8">
        <f>(((J378/60)/60)/24)+DATE(1970,1,1)+(-5/24)</f>
        <v>42576.244398148141</v>
      </c>
      <c r="T378" s="8">
        <f>(((I378/60)/60)/24)+DATE(1970,1,1)+(-5/24)</f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ROUND((E379/D379)*100,0)</f>
        <v>114</v>
      </c>
      <c r="P379">
        <f>ROUND(IF(L379=0,0,(E379/L379)),0)</f>
        <v>103</v>
      </c>
      <c r="Q379" t="str">
        <f>LEFT(N379, SEARCH("/",N379,1)-1)</f>
        <v>film &amp; video</v>
      </c>
      <c r="R379" t="str">
        <f>RIGHT(N379,LEN(N379)-SEARCH("/",N379,1))</f>
        <v>documentary</v>
      </c>
      <c r="S379" s="8">
        <f>(((J379/60)/60)/24)+DATE(1970,1,1)+(-5/24)</f>
        <v>42292.042453703696</v>
      </c>
      <c r="T379" s="8">
        <f>(((I379/60)/60)/24)+DATE(1970,1,1)+(-5/24)</f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ROUND((E380/D380)*100,0)</f>
        <v>112</v>
      </c>
      <c r="P380">
        <f>ROUND(IF(L380=0,0,(E380/L380)),0)</f>
        <v>40</v>
      </c>
      <c r="Q380" t="str">
        <f>LEFT(N380, SEARCH("/",N380,1)-1)</f>
        <v>film &amp; video</v>
      </c>
      <c r="R380" t="str">
        <f>RIGHT(N380,LEN(N380)-SEARCH("/",N380,1))</f>
        <v>documentary</v>
      </c>
      <c r="S380" s="8">
        <f>(((J380/60)/60)/24)+DATE(1970,1,1)+(-5/24)</f>
        <v>42370.363518518519</v>
      </c>
      <c r="T380" s="8">
        <f>(((I380/60)/60)/24)+DATE(1970,1,1)+(-5/24)</f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ROUND((E381/D381)*100,0)</f>
        <v>116</v>
      </c>
      <c r="P381">
        <f>ROUND(IF(L381=0,0,(E381/L381)),0)</f>
        <v>117</v>
      </c>
      <c r="Q381" t="str">
        <f>LEFT(N381, SEARCH("/",N381,1)-1)</f>
        <v>film &amp; video</v>
      </c>
      <c r="R381" t="str">
        <f>RIGHT(N381,LEN(N381)-SEARCH("/",N381,1))</f>
        <v>documentary</v>
      </c>
      <c r="S381" s="8">
        <f>(((J381/60)/60)/24)+DATE(1970,1,1)+(-5/24)</f>
        <v>40987.479999999996</v>
      </c>
      <c r="T381" s="8">
        <f>(((I381/60)/60)/24)+DATE(1970,1,1)+(-5/24)</f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ROUND((E382/D382)*100,0)</f>
        <v>142</v>
      </c>
      <c r="P382">
        <f>ROUND(IF(L382=0,0,(E382/L382)),0)</f>
        <v>116</v>
      </c>
      <c r="Q382" t="str">
        <f>LEFT(N382, SEARCH("/",N382,1)-1)</f>
        <v>film &amp; video</v>
      </c>
      <c r="R382" t="str">
        <f>RIGHT(N382,LEN(N382)-SEARCH("/",N382,1))</f>
        <v>documentary</v>
      </c>
      <c r="S382" s="8">
        <f>(((J382/60)/60)/24)+DATE(1970,1,1)+(-5/24)</f>
        <v>42367.511481481481</v>
      </c>
      <c r="T382" s="8">
        <f>(((I382/60)/60)/24)+DATE(1970,1,1)+(-5/24)</f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ROUND((E383/D383)*100,0)</f>
        <v>105</v>
      </c>
      <c r="P383">
        <f>ROUND(IF(L383=0,0,(E383/L383)),0)</f>
        <v>104</v>
      </c>
      <c r="Q383" t="str">
        <f>LEFT(N383, SEARCH("/",N383,1)-1)</f>
        <v>film &amp; video</v>
      </c>
      <c r="R383" t="str">
        <f>RIGHT(N383,LEN(N383)-SEARCH("/",N383,1))</f>
        <v>documentary</v>
      </c>
      <c r="S383" s="8">
        <f>(((J383/60)/60)/24)+DATE(1970,1,1)+(-5/24)</f>
        <v>41085.48978009259</v>
      </c>
      <c r="T383" s="8">
        <f>(((I383/60)/60)/24)+DATE(1970,1,1)+(-5/24)</f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ROUND((E384/D384)*100,0)</f>
        <v>256</v>
      </c>
      <c r="P384">
        <f>ROUND(IF(L384=0,0,(E384/L384)),0)</f>
        <v>70</v>
      </c>
      <c r="Q384" t="str">
        <f>LEFT(N384, SEARCH("/",N384,1)-1)</f>
        <v>film &amp; video</v>
      </c>
      <c r="R384" t="str">
        <f>RIGHT(N384,LEN(N384)-SEARCH("/",N384,1))</f>
        <v>documentary</v>
      </c>
      <c r="S384" s="8">
        <f>(((J384/60)/60)/24)+DATE(1970,1,1)+(-5/24)</f>
        <v>41144.501157407409</v>
      </c>
      <c r="T384" s="8">
        <f>(((I384/60)/60)/24)+DATE(1970,1,1)+(-5/24)</f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ROUND((E385/D385)*100,0)</f>
        <v>207</v>
      </c>
      <c r="P385">
        <f>ROUND(IF(L385=0,0,(E385/L385)),0)</f>
        <v>43</v>
      </c>
      <c r="Q385" t="str">
        <f>LEFT(N385, SEARCH("/",N385,1)-1)</f>
        <v>film &amp; video</v>
      </c>
      <c r="R385" t="str">
        <f>RIGHT(N385,LEN(N385)-SEARCH("/",N385,1))</f>
        <v>documentary</v>
      </c>
      <c r="S385" s="8">
        <f>(((J385/60)/60)/24)+DATE(1970,1,1)+(-5/24)</f>
        <v>41754.90924768518</v>
      </c>
      <c r="T385" s="8">
        <f>(((I385/60)/60)/24)+DATE(1970,1,1)+(-5/24)</f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ROUND((E386/D386)*100,0)</f>
        <v>112</v>
      </c>
      <c r="P386">
        <f>ROUND(IF(L386=0,0,(E386/L386)),0)</f>
        <v>59</v>
      </c>
      <c r="Q386" t="str">
        <f>LEFT(N386, SEARCH("/",N386,1)-1)</f>
        <v>film &amp; video</v>
      </c>
      <c r="R386" t="str">
        <f>RIGHT(N386,LEN(N386)-SEARCH("/",N386,1))</f>
        <v>documentary</v>
      </c>
      <c r="S386" s="8">
        <f>(((J386/60)/60)/24)+DATE(1970,1,1)+(-5/24)</f>
        <v>41980.573460648149</v>
      </c>
      <c r="T386" s="8">
        <f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ROUND((E387/D387)*100,0)</f>
        <v>106</v>
      </c>
      <c r="P387">
        <f>ROUND(IF(L387=0,0,(E387/L387)),0)</f>
        <v>112</v>
      </c>
      <c r="Q387" t="str">
        <f>LEFT(N387, SEARCH("/",N387,1)-1)</f>
        <v>film &amp; video</v>
      </c>
      <c r="R387" t="str">
        <f>RIGHT(N387,LEN(N387)-SEARCH("/",N387,1))</f>
        <v>documentary</v>
      </c>
      <c r="S387" s="8">
        <f>(((J387/60)/60)/24)+DATE(1970,1,1)+(-5/24)</f>
        <v>41934.376168981478</v>
      </c>
      <c r="T387" s="8">
        <f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ROUND((E388/D388)*100,0)</f>
        <v>100</v>
      </c>
      <c r="P388">
        <f>ROUND(IF(L388=0,0,(E388/L388)),0)</f>
        <v>46</v>
      </c>
      <c r="Q388" t="str">
        <f>LEFT(N388, SEARCH("/",N388,1)-1)</f>
        <v>film &amp; video</v>
      </c>
      <c r="R388" t="str">
        <f>RIGHT(N388,LEN(N388)-SEARCH("/",N388,1))</f>
        <v>documentary</v>
      </c>
      <c r="S388" s="8">
        <f>(((J388/60)/60)/24)+DATE(1970,1,1)+(-5/24)</f>
        <v>42211.742951388886</v>
      </c>
      <c r="T388" s="8">
        <f>(((I388/60)/60)/24)+DATE(1970,1,1)+(-5/24)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ROUND((E389/D389)*100,0)</f>
        <v>214</v>
      </c>
      <c r="P389">
        <f>ROUND(IF(L389=0,0,(E389/L389)),0)</f>
        <v>145</v>
      </c>
      <c r="Q389" t="str">
        <f>LEFT(N389, SEARCH("/",N389,1)-1)</f>
        <v>film &amp; video</v>
      </c>
      <c r="R389" t="str">
        <f>RIGHT(N389,LEN(N389)-SEARCH("/",N389,1))</f>
        <v>documentary</v>
      </c>
      <c r="S389" s="8">
        <f>(((J389/60)/60)/24)+DATE(1970,1,1)+(-5/24)</f>
        <v>42200.468263888884</v>
      </c>
      <c r="T389" s="8">
        <f>(((I389/60)/60)/24)+DATE(1970,1,1)+(-5/24)</f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ROUND((E390/D390)*100,0)</f>
        <v>126</v>
      </c>
      <c r="P390">
        <f>ROUND(IF(L390=0,0,(E390/L390)),0)</f>
        <v>89</v>
      </c>
      <c r="Q390" t="str">
        <f>LEFT(N390, SEARCH("/",N390,1)-1)</f>
        <v>film &amp; video</v>
      </c>
      <c r="R390" t="str">
        <f>RIGHT(N390,LEN(N390)-SEARCH("/",N390,1))</f>
        <v>documentary</v>
      </c>
      <c r="S390" s="8">
        <f>(((J390/60)/60)/24)+DATE(1970,1,1)+(-5/24)</f>
        <v>42548.867824074077</v>
      </c>
      <c r="T390" s="8">
        <f>(((I390/60)/60)/24)+DATE(1970,1,1)+(-5/24)</f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ROUND((E391/D391)*100,0)</f>
        <v>182</v>
      </c>
      <c r="P391">
        <f>ROUND(IF(L391=0,0,(E391/L391)),0)</f>
        <v>82</v>
      </c>
      <c r="Q391" t="str">
        <f>LEFT(N391, SEARCH("/",N391,1)-1)</f>
        <v>film &amp; video</v>
      </c>
      <c r="R391" t="str">
        <f>RIGHT(N391,LEN(N391)-SEARCH("/",N391,1))</f>
        <v>documentary</v>
      </c>
      <c r="S391" s="8">
        <f>(((J391/60)/60)/24)+DATE(1970,1,1)+(-5/24)</f>
        <v>41673.854745370365</v>
      </c>
      <c r="T391" s="8">
        <f>(((I391/60)/60)/24)+DATE(1970,1,1)+(-5/24)</f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ROUND((E392/D392)*100,0)</f>
        <v>100</v>
      </c>
      <c r="P392">
        <f>ROUND(IF(L392=0,0,(E392/L392)),0)</f>
        <v>71</v>
      </c>
      <c r="Q392" t="str">
        <f>LEFT(N392, SEARCH("/",N392,1)-1)</f>
        <v>film &amp; video</v>
      </c>
      <c r="R392" t="str">
        <f>RIGHT(N392,LEN(N392)-SEARCH("/",N392,1))</f>
        <v>documentary</v>
      </c>
      <c r="S392" s="8">
        <f>(((J392/60)/60)/24)+DATE(1970,1,1)+(-5/24)</f>
        <v>42111.828379629624</v>
      </c>
      <c r="T392" s="8">
        <f>(((I392/60)/60)/24)+DATE(1970,1,1)+(-5/24)</f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ROUND((E393/D393)*100,0)</f>
        <v>101</v>
      </c>
      <c r="P393">
        <f>ROUND(IF(L393=0,0,(E393/L393)),0)</f>
        <v>104</v>
      </c>
      <c r="Q393" t="str">
        <f>LEFT(N393, SEARCH("/",N393,1)-1)</f>
        <v>film &amp; video</v>
      </c>
      <c r="R393" t="str">
        <f>RIGHT(N393,LEN(N393)-SEARCH("/",N393,1))</f>
        <v>documentary</v>
      </c>
      <c r="S393" s="8">
        <f>(((J393/60)/60)/24)+DATE(1970,1,1)+(-5/24)</f>
        <v>40864.833923611113</v>
      </c>
      <c r="T393" s="8">
        <f>(((I393/60)/60)/24)+DATE(1970,1,1)+(-5/24)</f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ROUND((E394/D394)*100,0)</f>
        <v>101</v>
      </c>
      <c r="P394">
        <f>ROUND(IF(L394=0,0,(E394/L394)),0)</f>
        <v>91</v>
      </c>
      <c r="Q394" t="str">
        <f>LEFT(N394, SEARCH("/",N394,1)-1)</f>
        <v>film &amp; video</v>
      </c>
      <c r="R394" t="str">
        <f>RIGHT(N394,LEN(N394)-SEARCH("/",N394,1))</f>
        <v>documentary</v>
      </c>
      <c r="S394" s="8">
        <f>(((J394/60)/60)/24)+DATE(1970,1,1)+(-5/24)</f>
        <v>40763.508923611109</v>
      </c>
      <c r="T394" s="8">
        <f>(((I394/60)/60)/24)+DATE(1970,1,1)+(-5/24)</f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ROUND((E395/D395)*100,0)</f>
        <v>110</v>
      </c>
      <c r="P395">
        <f>ROUND(IF(L395=0,0,(E395/L395)),0)</f>
        <v>157</v>
      </c>
      <c r="Q395" t="str">
        <f>LEFT(N395, SEARCH("/",N395,1)-1)</f>
        <v>film &amp; video</v>
      </c>
      <c r="R395" t="str">
        <f>RIGHT(N395,LEN(N395)-SEARCH("/",N395,1))</f>
        <v>documentary</v>
      </c>
      <c r="S395" s="8">
        <f>(((J395/60)/60)/24)+DATE(1970,1,1)+(-5/24)</f>
        <v>41526.500601851847</v>
      </c>
      <c r="T395" s="8">
        <f>(((I395/60)/60)/24)+DATE(1970,1,1)+(-5/24)</f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ROUND((E396/D396)*100,0)</f>
        <v>112</v>
      </c>
      <c r="P396">
        <f>ROUND(IF(L396=0,0,(E396/L396)),0)</f>
        <v>105</v>
      </c>
      <c r="Q396" t="str">
        <f>LEFT(N396, SEARCH("/",N396,1)-1)</f>
        <v>film &amp; video</v>
      </c>
      <c r="R396" t="str">
        <f>RIGHT(N396,LEN(N396)-SEARCH("/",N396,1))</f>
        <v>documentary</v>
      </c>
      <c r="S396" s="8">
        <f>(((J396/60)/60)/24)+DATE(1970,1,1)+(-5/24)</f>
        <v>42417.60974537037</v>
      </c>
      <c r="T396" s="8">
        <f>(((I396/60)/60)/24)+DATE(1970,1,1)+(-5/24)</f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ROUND((E397/D397)*100,0)</f>
        <v>108</v>
      </c>
      <c r="P397">
        <f>ROUND(IF(L397=0,0,(E397/L397)),0)</f>
        <v>59</v>
      </c>
      <c r="Q397" t="str">
        <f>LEFT(N397, SEARCH("/",N397,1)-1)</f>
        <v>film &amp; video</v>
      </c>
      <c r="R397" t="str">
        <f>RIGHT(N397,LEN(N397)-SEARCH("/",N397,1))</f>
        <v>documentary</v>
      </c>
      <c r="S397" s="8">
        <f>(((J397/60)/60)/24)+DATE(1970,1,1)+(-5/24)</f>
        <v>40990.700925925921</v>
      </c>
      <c r="T397" s="8">
        <f>(((I397/60)/60)/24)+DATE(1970,1,1)+(-5/24)</f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ROUND((E398/D398)*100,0)</f>
        <v>107</v>
      </c>
      <c r="P398">
        <f>ROUND(IF(L398=0,0,(E398/L398)),0)</f>
        <v>82</v>
      </c>
      <c r="Q398" t="str">
        <f>LEFT(N398, SEARCH("/",N398,1)-1)</f>
        <v>film &amp; video</v>
      </c>
      <c r="R398" t="str">
        <f>RIGHT(N398,LEN(N398)-SEARCH("/",N398,1))</f>
        <v>documentary</v>
      </c>
      <c r="S398" s="8">
        <f>(((J398/60)/60)/24)+DATE(1970,1,1)+(-5/24)</f>
        <v>41082.356550925921</v>
      </c>
      <c r="T398" s="8">
        <f>(((I398/60)/60)/24)+DATE(1970,1,1)+(-5/24)</f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ROUND((E399/D399)*100,0)</f>
        <v>104</v>
      </c>
      <c r="P399">
        <f>ROUND(IF(L399=0,0,(E399/L399)),0)</f>
        <v>56</v>
      </c>
      <c r="Q399" t="str">
        <f>LEFT(N399, SEARCH("/",N399,1)-1)</f>
        <v>film &amp; video</v>
      </c>
      <c r="R399" t="str">
        <f>RIGHT(N399,LEN(N399)-SEARCH("/",N399,1))</f>
        <v>documentary</v>
      </c>
      <c r="S399" s="8">
        <f>(((J399/60)/60)/24)+DATE(1970,1,1)+(-5/24)</f>
        <v>40379.568101851852</v>
      </c>
      <c r="T399" s="8">
        <f>(((I399/60)/60)/24)+DATE(1970,1,1)+(-5/24)</f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ROUND((E400/D400)*100,0)</f>
        <v>125</v>
      </c>
      <c r="P400">
        <f>ROUND(IF(L400=0,0,(E400/L400)),0)</f>
        <v>140</v>
      </c>
      <c r="Q400" t="str">
        <f>LEFT(N400, SEARCH("/",N400,1)-1)</f>
        <v>film &amp; video</v>
      </c>
      <c r="R400" t="str">
        <f>RIGHT(N400,LEN(N400)-SEARCH("/",N400,1))</f>
        <v>documentary</v>
      </c>
      <c r="S400" s="8">
        <f>(((J400/60)/60)/24)+DATE(1970,1,1)+(-5/24)</f>
        <v>42078.584791666661</v>
      </c>
      <c r="T400" s="8">
        <f>(((I400/60)/60)/24)+DATE(1970,1,1)+(-5/24)</f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ROUND((E401/D401)*100,0)</f>
        <v>107</v>
      </c>
      <c r="P401">
        <f>ROUND(IF(L401=0,0,(E401/L401)),0)</f>
        <v>225</v>
      </c>
      <c r="Q401" t="str">
        <f>LEFT(N401, SEARCH("/",N401,1)-1)</f>
        <v>film &amp; video</v>
      </c>
      <c r="R401" t="str">
        <f>RIGHT(N401,LEN(N401)-SEARCH("/",N401,1))</f>
        <v>documentary</v>
      </c>
      <c r="S401" s="8">
        <f>(((J401/60)/60)/24)+DATE(1970,1,1)+(-5/24)</f>
        <v>42687.667442129627</v>
      </c>
      <c r="T401" s="8">
        <f>(((I401/60)/60)/24)+DATE(1970,1,1)+(-5/24)</f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ROUND((E402/D402)*100,0)</f>
        <v>112</v>
      </c>
      <c r="P402">
        <f>ROUND(IF(L402=0,0,(E402/L402)),0)</f>
        <v>181</v>
      </c>
      <c r="Q402" t="str">
        <f>LEFT(N402, SEARCH("/",N402,1)-1)</f>
        <v>film &amp; video</v>
      </c>
      <c r="R402" t="str">
        <f>RIGHT(N402,LEN(N402)-SEARCH("/",N402,1))</f>
        <v>documentary</v>
      </c>
      <c r="S402" s="8">
        <f>(((J402/60)/60)/24)+DATE(1970,1,1)+(-5/24)</f>
        <v>41745.427627314813</v>
      </c>
      <c r="T402" s="8">
        <f>(((I402/60)/60)/24)+DATE(1970,1,1)+(-5/24)</f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ROUND((E403/D403)*100,0)</f>
        <v>104</v>
      </c>
      <c r="P403">
        <f>ROUND(IF(L403=0,0,(E403/L403)),0)</f>
        <v>711</v>
      </c>
      <c r="Q403" t="str">
        <f>LEFT(N403, SEARCH("/",N403,1)-1)</f>
        <v>film &amp; video</v>
      </c>
      <c r="R403" t="str">
        <f>RIGHT(N403,LEN(N403)-SEARCH("/",N403,1))</f>
        <v>documentary</v>
      </c>
      <c r="S403" s="8">
        <f>(((J403/60)/60)/24)+DATE(1970,1,1)+(-5/24)</f>
        <v>40732.633912037032</v>
      </c>
      <c r="T403" s="8">
        <f>(((I403/60)/60)/24)+DATE(1970,1,1)+(-5/24)</f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ROUND((E404/D404)*100,0)</f>
        <v>142</v>
      </c>
      <c r="P404">
        <f>ROUND(IF(L404=0,0,(E404/L404)),0)</f>
        <v>66</v>
      </c>
      <c r="Q404" t="str">
        <f>LEFT(N404, SEARCH("/",N404,1)-1)</f>
        <v>film &amp; video</v>
      </c>
      <c r="R404" t="str">
        <f>RIGHT(N404,LEN(N404)-SEARCH("/",N404,1))</f>
        <v>documentary</v>
      </c>
      <c r="S404" s="8">
        <f>(((J404/60)/60)/24)+DATE(1970,1,1)+(-5/24)</f>
        <v>42292.331215277773</v>
      </c>
      <c r="T404" s="8">
        <f>(((I404/60)/60)/24)+DATE(1970,1,1)+(-5/24)</f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ROUND((E405/D405)*100,0)</f>
        <v>105</v>
      </c>
      <c r="P405">
        <f>ROUND(IF(L405=0,0,(E405/L405)),0)</f>
        <v>75</v>
      </c>
      <c r="Q405" t="str">
        <f>LEFT(N405, SEARCH("/",N405,1)-1)</f>
        <v>film &amp; video</v>
      </c>
      <c r="R405" t="str">
        <f>RIGHT(N405,LEN(N405)-SEARCH("/",N405,1))</f>
        <v>documentary</v>
      </c>
      <c r="S405" s="8">
        <f>(((J405/60)/60)/24)+DATE(1970,1,1)+(-5/24)</f>
        <v>40718.102326388886</v>
      </c>
      <c r="T405" s="8">
        <f>(((I405/60)/60)/24)+DATE(1970,1,1)+(-5/24)</f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ROUND((E406/D406)*100,0)</f>
        <v>103</v>
      </c>
      <c r="P406">
        <f>ROUND(IF(L406=0,0,(E406/L406)),0)</f>
        <v>133</v>
      </c>
      <c r="Q406" t="str">
        <f>LEFT(N406, SEARCH("/",N406,1)-1)</f>
        <v>film &amp; video</v>
      </c>
      <c r="R406" t="str">
        <f>RIGHT(N406,LEN(N406)-SEARCH("/",N406,1))</f>
        <v>documentary</v>
      </c>
      <c r="S406" s="8">
        <f>(((J406/60)/60)/24)+DATE(1970,1,1)+(-5/24)</f>
        <v>41646.419699074075</v>
      </c>
      <c r="T406" s="8">
        <f>(((I406/60)/60)/24)+DATE(1970,1,1)+(-5/24)</f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ROUND((E407/D407)*100,0)</f>
        <v>108</v>
      </c>
      <c r="P407">
        <f>ROUND(IF(L407=0,0,(E407/L407)),0)</f>
        <v>55</v>
      </c>
      <c r="Q407" t="str">
        <f>LEFT(N407, SEARCH("/",N407,1)-1)</f>
        <v>film &amp; video</v>
      </c>
      <c r="R407" t="str">
        <f>RIGHT(N407,LEN(N407)-SEARCH("/",N407,1))</f>
        <v>documentary</v>
      </c>
      <c r="S407" s="8">
        <f>(((J407/60)/60)/24)+DATE(1970,1,1)+(-5/24)</f>
        <v>41673.876608796294</v>
      </c>
      <c r="T407" s="8">
        <f>(((I407/60)/60)/24)+DATE(1970,1,1)+(-5/24)</f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ROUND((E408/D408)*100,0)</f>
        <v>108</v>
      </c>
      <c r="P408">
        <f>ROUND(IF(L408=0,0,(E408/L408)),0)</f>
        <v>86</v>
      </c>
      <c r="Q408" t="str">
        <f>LEFT(N408, SEARCH("/",N408,1)-1)</f>
        <v>film &amp; video</v>
      </c>
      <c r="R408" t="str">
        <f>RIGHT(N408,LEN(N408)-SEARCH("/",N408,1))</f>
        <v>documentary</v>
      </c>
      <c r="S408" s="8">
        <f>(((J408/60)/60)/24)+DATE(1970,1,1)+(-5/24)</f>
        <v>40637.95413194444</v>
      </c>
      <c r="T408" s="8">
        <f>(((I408/60)/60)/24)+DATE(1970,1,1)+(-5/24)</f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ROUND((E409/D409)*100,0)</f>
        <v>102</v>
      </c>
      <c r="P409">
        <f>ROUND(IF(L409=0,0,(E409/L409)),0)</f>
        <v>92</v>
      </c>
      <c r="Q409" t="str">
        <f>LEFT(N409, SEARCH("/",N409,1)-1)</f>
        <v>film &amp; video</v>
      </c>
      <c r="R409" t="str">
        <f>RIGHT(N409,LEN(N409)-SEARCH("/",N409,1))</f>
        <v>documentary</v>
      </c>
      <c r="S409" s="8">
        <f>(((J409/60)/60)/24)+DATE(1970,1,1)+(-5/24)</f>
        <v>40806.662615740737</v>
      </c>
      <c r="T409" s="8">
        <f>(((I409/60)/60)/24)+DATE(1970,1,1)+(-5/24)</f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ROUND((E410/D410)*100,0)</f>
        <v>101</v>
      </c>
      <c r="P410">
        <f>ROUND(IF(L410=0,0,(E410/L410)),0)</f>
        <v>160</v>
      </c>
      <c r="Q410" t="str">
        <f>LEFT(N410, SEARCH("/",N410,1)-1)</f>
        <v>film &amp; video</v>
      </c>
      <c r="R410" t="str">
        <f>RIGHT(N410,LEN(N410)-SEARCH("/",N410,1))</f>
        <v>documentary</v>
      </c>
      <c r="S410" s="8">
        <f>(((J410/60)/60)/24)+DATE(1970,1,1)+(-5/24)</f>
        <v>41543.527662037035</v>
      </c>
      <c r="T410" s="8">
        <f>(((I410/60)/60)/24)+DATE(1970,1,1)+(-5/24)</f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ROUND((E411/D411)*100,0)</f>
        <v>137</v>
      </c>
      <c r="P411">
        <f>ROUND(IF(L411=0,0,(E411/L411)),0)</f>
        <v>46</v>
      </c>
      <c r="Q411" t="str">
        <f>LEFT(N411, SEARCH("/",N411,1)-1)</f>
        <v>film &amp; video</v>
      </c>
      <c r="R411" t="str">
        <f>RIGHT(N411,LEN(N411)-SEARCH("/",N411,1))</f>
        <v>documentary</v>
      </c>
      <c r="S411" s="8">
        <f>(((J411/60)/60)/24)+DATE(1970,1,1)+(-5/24)</f>
        <v>42543.654444444437</v>
      </c>
      <c r="T411" s="8">
        <f>(((I411/60)/60)/24)+DATE(1970,1,1)+(-5/24)</f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ROUND((E412/D412)*100,0)</f>
        <v>128</v>
      </c>
      <c r="P412">
        <f>ROUND(IF(L412=0,0,(E412/L412)),0)</f>
        <v>183</v>
      </c>
      <c r="Q412" t="str">
        <f>LEFT(N412, SEARCH("/",N412,1)-1)</f>
        <v>film &amp; video</v>
      </c>
      <c r="R412" t="str">
        <f>RIGHT(N412,LEN(N412)-SEARCH("/",N412,1))</f>
        <v>documentary</v>
      </c>
      <c r="S412" s="8">
        <f>(((J412/60)/60)/24)+DATE(1970,1,1)+(-5/24)</f>
        <v>42113.77311342593</v>
      </c>
      <c r="T412" s="8">
        <f>(((I412/60)/60)/24)+DATE(1970,1,1)+(-5/24)</f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ROUND((E413/D413)*100,0)</f>
        <v>101</v>
      </c>
      <c r="P413">
        <f>ROUND(IF(L413=0,0,(E413/L413)),0)</f>
        <v>126</v>
      </c>
      <c r="Q413" t="str">
        <f>LEFT(N413, SEARCH("/",N413,1)-1)</f>
        <v>film &amp; video</v>
      </c>
      <c r="R413" t="str">
        <f>RIGHT(N413,LEN(N413)-SEARCH("/",N413,1))</f>
        <v>documentary</v>
      </c>
      <c r="S413" s="8">
        <f>(((J413/60)/60)/24)+DATE(1970,1,1)+(-5/24)</f>
        <v>41597.967638888884</v>
      </c>
      <c r="T413" s="8">
        <f>(((I413/60)/60)/24)+DATE(1970,1,1)+(-5/24)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ROUND((E414/D414)*100,0)</f>
        <v>127</v>
      </c>
      <c r="P414">
        <f>ROUND(IF(L414=0,0,(E414/L414)),0)</f>
        <v>58</v>
      </c>
      <c r="Q414" t="str">
        <f>LEFT(N414, SEARCH("/",N414,1)-1)</f>
        <v>film &amp; video</v>
      </c>
      <c r="R414" t="str">
        <f>RIGHT(N414,LEN(N414)-SEARCH("/",N414,1))</f>
        <v>documentary</v>
      </c>
      <c r="S414" s="8">
        <f>(((J414/60)/60)/24)+DATE(1970,1,1)+(-5/24)</f>
        <v>41099.534467592588</v>
      </c>
      <c r="T414" s="8">
        <f>(((I414/60)/60)/24)+DATE(1970,1,1)+(-5/24)</f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ROUND((E415/D415)*100,0)</f>
        <v>105</v>
      </c>
      <c r="P415">
        <f>ROUND(IF(L415=0,0,(E415/L415)),0)</f>
        <v>79</v>
      </c>
      <c r="Q415" t="str">
        <f>LEFT(N415, SEARCH("/",N415,1)-1)</f>
        <v>film &amp; video</v>
      </c>
      <c r="R415" t="str">
        <f>RIGHT(N415,LEN(N415)-SEARCH("/",N415,1))</f>
        <v>documentary</v>
      </c>
      <c r="S415" s="8">
        <f>(((J415/60)/60)/24)+DATE(1970,1,1)+(-5/24)</f>
        <v>41079.66910879629</v>
      </c>
      <c r="T415" s="8">
        <f>(((I415/60)/60)/24)+DATE(1970,1,1)+(-5/24)</f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ROUND((E416/D416)*100,0)</f>
        <v>103</v>
      </c>
      <c r="P416">
        <f>ROUND(IF(L416=0,0,(E416/L416)),0)</f>
        <v>91</v>
      </c>
      <c r="Q416" t="str">
        <f>LEFT(N416, SEARCH("/",N416,1)-1)</f>
        <v>film &amp; video</v>
      </c>
      <c r="R416" t="str">
        <f>RIGHT(N416,LEN(N416)-SEARCH("/",N416,1))</f>
        <v>documentary</v>
      </c>
      <c r="S416" s="8">
        <f>(((J416/60)/60)/24)+DATE(1970,1,1)+(-5/24)</f>
        <v>41528.85491898148</v>
      </c>
      <c r="T416" s="8">
        <f>(((I416/60)/60)/24)+DATE(1970,1,1)+(-5/24)</f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ROUND((E417/D417)*100,0)</f>
        <v>102</v>
      </c>
      <c r="P417">
        <f>ROUND(IF(L417=0,0,(E417/L417)),0)</f>
        <v>68</v>
      </c>
      <c r="Q417" t="str">
        <f>LEFT(N417, SEARCH("/",N417,1)-1)</f>
        <v>film &amp; video</v>
      </c>
      <c r="R417" t="str">
        <f>RIGHT(N417,LEN(N417)-SEARCH("/",N417,1))</f>
        <v>documentary</v>
      </c>
      <c r="S417" s="8">
        <f>(((J417/60)/60)/24)+DATE(1970,1,1)+(-5/24)</f>
        <v>41904.643541666665</v>
      </c>
      <c r="T417" s="8">
        <f>(((I417/60)/60)/24)+DATE(1970,1,1)+(-5/24)</f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ROUND((E418/D418)*100,0)</f>
        <v>120</v>
      </c>
      <c r="P418">
        <f>ROUND(IF(L418=0,0,(E418/L418)),0)</f>
        <v>48</v>
      </c>
      <c r="Q418" t="str">
        <f>LEFT(N418, SEARCH("/",N418,1)-1)</f>
        <v>film &amp; video</v>
      </c>
      <c r="R418" t="str">
        <f>RIGHT(N418,LEN(N418)-SEARCH("/",N418,1))</f>
        <v>documentary</v>
      </c>
      <c r="S418" s="8">
        <f>(((J418/60)/60)/24)+DATE(1970,1,1)+(-5/24)</f>
        <v>41648.187858796293</v>
      </c>
      <c r="T418" s="8">
        <f>(((I418/60)/60)/24)+DATE(1970,1,1)+(-5/24)</f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ROUND((E419/D419)*100,0)</f>
        <v>100</v>
      </c>
      <c r="P419">
        <f>ROUND(IF(L419=0,0,(E419/L419)),0)</f>
        <v>202</v>
      </c>
      <c r="Q419" t="str">
        <f>LEFT(N419, SEARCH("/",N419,1)-1)</f>
        <v>film &amp; video</v>
      </c>
      <c r="R419" t="str">
        <f>RIGHT(N419,LEN(N419)-SEARCH("/",N419,1))</f>
        <v>documentary</v>
      </c>
      <c r="S419" s="8">
        <f>(((J419/60)/60)/24)+DATE(1970,1,1)+(-5/24)</f>
        <v>41360.76226851852</v>
      </c>
      <c r="T419" s="8">
        <f>(((I419/60)/60)/24)+DATE(1970,1,1)+(-5/24)</f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ROUND((E420/D420)*100,0)</f>
        <v>101</v>
      </c>
      <c r="P420">
        <f>ROUND(IF(L420=0,0,(E420/L420)),0)</f>
        <v>217</v>
      </c>
      <c r="Q420" t="str">
        <f>LEFT(N420, SEARCH("/",N420,1)-1)</f>
        <v>film &amp; video</v>
      </c>
      <c r="R420" t="str">
        <f>RIGHT(N420,LEN(N420)-SEARCH("/",N420,1))</f>
        <v>documentary</v>
      </c>
      <c r="S420" s="8">
        <f>(((J420/60)/60)/24)+DATE(1970,1,1)+(-5/24)</f>
        <v>42178.07403935185</v>
      </c>
      <c r="T420" s="8">
        <f>(((I420/60)/60)/24)+DATE(1970,1,1)+(-5/24)</f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ROUND((E421/D421)*100,0)</f>
        <v>100</v>
      </c>
      <c r="P421">
        <f>ROUND(IF(L421=0,0,(E421/L421)),0)</f>
        <v>110</v>
      </c>
      <c r="Q421" t="str">
        <f>LEFT(N421, SEARCH("/",N421,1)-1)</f>
        <v>film &amp; video</v>
      </c>
      <c r="R421" t="str">
        <f>RIGHT(N421,LEN(N421)-SEARCH("/",N421,1))</f>
        <v>documentary</v>
      </c>
      <c r="S421" s="8">
        <f>(((J421/60)/60)/24)+DATE(1970,1,1)+(-5/24)</f>
        <v>41394.634108796294</v>
      </c>
      <c r="T421" s="8">
        <f>(((I421/60)/60)/24)+DATE(1970,1,1)+(-5/24)</f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ROUND((E422/D422)*100,0)</f>
        <v>0</v>
      </c>
      <c r="P422">
        <f>ROUND(IF(L422=0,0,(E422/L422)),0)</f>
        <v>5</v>
      </c>
      <c r="Q422" t="str">
        <f>LEFT(N422, SEARCH("/",N422,1)-1)</f>
        <v>film &amp; video</v>
      </c>
      <c r="R422" t="str">
        <f>RIGHT(N422,LEN(N422)-SEARCH("/",N422,1))</f>
        <v>animation</v>
      </c>
      <c r="S422" s="8">
        <f>(((J422/60)/60)/24)+DATE(1970,1,1)+(-5/24)</f>
        <v>41682.028136574074</v>
      </c>
      <c r="T422" s="8">
        <f>(((I422/60)/60)/24)+DATE(1970,1,1)+(-5/24)</f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ROUND((E423/D423)*100,0)</f>
        <v>2</v>
      </c>
      <c r="P423">
        <f>ROUND(IF(L423=0,0,(E423/L423)),0)</f>
        <v>50</v>
      </c>
      <c r="Q423" t="str">
        <f>LEFT(N423, SEARCH("/",N423,1)-1)</f>
        <v>film &amp; video</v>
      </c>
      <c r="R423" t="str">
        <f>RIGHT(N423,LEN(N423)-SEARCH("/",N423,1))</f>
        <v>animation</v>
      </c>
      <c r="S423" s="8">
        <f>(((J423/60)/60)/24)+DATE(1970,1,1)+(-5/24)</f>
        <v>42177.283055555548</v>
      </c>
      <c r="T423" s="8">
        <f>(((I423/60)/60)/24)+DATE(1970,1,1)+(-5/24)</f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ROUND((E424/D424)*100,0)</f>
        <v>1</v>
      </c>
      <c r="P424">
        <f>ROUND(IF(L424=0,0,(E424/L424)),0)</f>
        <v>36</v>
      </c>
      <c r="Q424" t="str">
        <f>LEFT(N424, SEARCH("/",N424,1)-1)</f>
        <v>film &amp; video</v>
      </c>
      <c r="R424" t="str">
        <f>RIGHT(N424,LEN(N424)-SEARCH("/",N424,1))</f>
        <v>animation</v>
      </c>
      <c r="S424" s="8">
        <f>(((J424/60)/60)/24)+DATE(1970,1,1)+(-5/24)</f>
        <v>41863.052048611105</v>
      </c>
      <c r="T424" s="8">
        <f>(((I424/60)/60)/24)+DATE(1970,1,1)+(-5/24)</f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ROUND((E425/D425)*100,0)</f>
        <v>1</v>
      </c>
      <c r="P425">
        <f>ROUND(IF(L425=0,0,(E425/L425)),0)</f>
        <v>12</v>
      </c>
      <c r="Q425" t="str">
        <f>LEFT(N425, SEARCH("/",N425,1)-1)</f>
        <v>film &amp; video</v>
      </c>
      <c r="R425" t="str">
        <f>RIGHT(N425,LEN(N425)-SEARCH("/",N425,1))</f>
        <v>animation</v>
      </c>
      <c r="S425" s="8">
        <f>(((J425/60)/60)/24)+DATE(1970,1,1)+(-5/24)</f>
        <v>41400.717939814815</v>
      </c>
      <c r="T425" s="8">
        <f>(((I425/60)/60)/24)+DATE(1970,1,1)+(-5/24)</f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ROUND((E426/D426)*100,0)</f>
        <v>7</v>
      </c>
      <c r="P426">
        <f>ROUND(IF(L426=0,0,(E426/L426)),0)</f>
        <v>41</v>
      </c>
      <c r="Q426" t="str">
        <f>LEFT(N426, SEARCH("/",N426,1)-1)</f>
        <v>film &amp; video</v>
      </c>
      <c r="R426" t="str">
        <f>RIGHT(N426,LEN(N426)-SEARCH("/",N426,1))</f>
        <v>animation</v>
      </c>
      <c r="S426" s="8">
        <f>(((J426/60)/60)/24)+DATE(1970,1,1)+(-5/24)</f>
        <v>40934.167812499996</v>
      </c>
      <c r="T426" s="8">
        <f>(((I426/60)/60)/24)+DATE(1970,1,1)+(-5/24)</f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ROUND((E427/D427)*100,0)</f>
        <v>0</v>
      </c>
      <c r="P427">
        <f>ROUND(IF(L427=0,0,(E427/L427)),0)</f>
        <v>3</v>
      </c>
      <c r="Q427" t="str">
        <f>LEFT(N427, SEARCH("/",N427,1)-1)</f>
        <v>film &amp; video</v>
      </c>
      <c r="R427" t="str">
        <f>RIGHT(N427,LEN(N427)-SEARCH("/",N427,1))</f>
        <v>animation</v>
      </c>
      <c r="S427" s="8">
        <f>(((J427/60)/60)/24)+DATE(1970,1,1)+(-5/24)</f>
        <v>42275.652824074066</v>
      </c>
      <c r="T427" s="8">
        <f>(((I427/60)/60)/24)+DATE(1970,1,1)+(-5/24)</f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ROUND((E428/D428)*100,0)</f>
        <v>1</v>
      </c>
      <c r="P428">
        <f>ROUND(IF(L428=0,0,(E428/L428)),0)</f>
        <v>17</v>
      </c>
      <c r="Q428" t="str">
        <f>LEFT(N428, SEARCH("/",N428,1)-1)</f>
        <v>film &amp; video</v>
      </c>
      <c r="R428" t="str">
        <f>RIGHT(N428,LEN(N428)-SEARCH("/",N428,1))</f>
        <v>animation</v>
      </c>
      <c r="S428" s="8">
        <f>(((J428/60)/60)/24)+DATE(1970,1,1)+(-5/24)</f>
        <v>42400.503634259258</v>
      </c>
      <c r="T428" s="8">
        <f>(((I428/60)/60)/24)+DATE(1970,1,1)+(-5/24)</f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ROUND((E429/D429)*100,0)</f>
        <v>0</v>
      </c>
      <c r="P429">
        <f>ROUND(IF(L429=0,0,(E429/L429)),0)</f>
        <v>0</v>
      </c>
      <c r="Q429" t="str">
        <f>LEFT(N429, SEARCH("/",N429,1)-1)</f>
        <v>film &amp; video</v>
      </c>
      <c r="R429" t="str">
        <f>RIGHT(N429,LEN(N429)-SEARCH("/",N429,1))</f>
        <v>animation</v>
      </c>
      <c r="S429" s="8">
        <f>(((J429/60)/60)/24)+DATE(1970,1,1)+(-5/24)</f>
        <v>42285.700694444437</v>
      </c>
      <c r="T429" s="8">
        <f>(((I429/60)/60)/24)+DATE(1970,1,1)+(-5/24)</f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ROUND((E430/D430)*100,0)</f>
        <v>6</v>
      </c>
      <c r="P430">
        <f>ROUND(IF(L430=0,0,(E430/L430)),0)</f>
        <v>52</v>
      </c>
      <c r="Q430" t="str">
        <f>LEFT(N430, SEARCH("/",N430,1)-1)</f>
        <v>film &amp; video</v>
      </c>
      <c r="R430" t="str">
        <f>RIGHT(N430,LEN(N430)-SEARCH("/",N430,1))</f>
        <v>animation</v>
      </c>
      <c r="S430" s="8">
        <f>(((J430/60)/60)/24)+DATE(1970,1,1)+(-5/24)</f>
        <v>41778.558391203704</v>
      </c>
      <c r="T430" s="8">
        <f>(((I430/60)/60)/24)+DATE(1970,1,1)+(-5/24)</f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ROUND((E431/D431)*100,0)</f>
        <v>0</v>
      </c>
      <c r="P431">
        <f>ROUND(IF(L431=0,0,(E431/L431)),0)</f>
        <v>0</v>
      </c>
      <c r="Q431" t="str">
        <f>LEFT(N431, SEARCH("/",N431,1)-1)</f>
        <v>film &amp; video</v>
      </c>
      <c r="R431" t="str">
        <f>RIGHT(N431,LEN(N431)-SEARCH("/",N431,1))</f>
        <v>animation</v>
      </c>
      <c r="S431" s="8">
        <f>(((J431/60)/60)/24)+DATE(1970,1,1)+(-5/24)</f>
        <v>40070.693078703705</v>
      </c>
      <c r="T431" s="8">
        <f>(((I431/60)/60)/24)+DATE(1970,1,1)+(-5/24)</f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ROUND((E432/D432)*100,0)</f>
        <v>2</v>
      </c>
      <c r="P432">
        <f>ROUND(IF(L432=0,0,(E432/L432)),0)</f>
        <v>5</v>
      </c>
      <c r="Q432" t="str">
        <f>LEFT(N432, SEARCH("/",N432,1)-1)</f>
        <v>film &amp; video</v>
      </c>
      <c r="R432" t="str">
        <f>RIGHT(N432,LEN(N432)-SEARCH("/",N432,1))</f>
        <v>animation</v>
      </c>
      <c r="S432" s="8">
        <f>(((J432/60)/60)/24)+DATE(1970,1,1)+(-5/24)</f>
        <v>41512.898923611108</v>
      </c>
      <c r="T432" s="8">
        <f>(((I432/60)/60)/24)+DATE(1970,1,1)+(-5/24)</f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ROUND((E433/D433)*100,0)</f>
        <v>14</v>
      </c>
      <c r="P433">
        <f>ROUND(IF(L433=0,0,(E433/L433)),0)</f>
        <v>52</v>
      </c>
      <c r="Q433" t="str">
        <f>LEFT(N433, SEARCH("/",N433,1)-1)</f>
        <v>film &amp; video</v>
      </c>
      <c r="R433" t="str">
        <f>RIGHT(N433,LEN(N433)-SEARCH("/",N433,1))</f>
        <v>animation</v>
      </c>
      <c r="S433" s="8">
        <f>(((J433/60)/60)/24)+DATE(1970,1,1)+(-5/24)</f>
        <v>42526.662997685176</v>
      </c>
      <c r="T433" s="8">
        <f>(((I433/60)/60)/24)+DATE(1970,1,1)+(-5/24)</f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ROUND((E434/D434)*100,0)</f>
        <v>10</v>
      </c>
      <c r="P434">
        <f>ROUND(IF(L434=0,0,(E434/L434)),0)</f>
        <v>71</v>
      </c>
      <c r="Q434" t="str">
        <f>LEFT(N434, SEARCH("/",N434,1)-1)</f>
        <v>film &amp; video</v>
      </c>
      <c r="R434" t="str">
        <f>RIGHT(N434,LEN(N434)-SEARCH("/",N434,1))</f>
        <v>animation</v>
      </c>
      <c r="S434" s="8">
        <f>(((J434/60)/60)/24)+DATE(1970,1,1)+(-5/24)</f>
        <v>42238.51829861111</v>
      </c>
      <c r="T434" s="8">
        <f>(((I434/60)/60)/24)+DATE(1970,1,1)+(-5/24)</f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ROUND((E435/D435)*100,0)</f>
        <v>0</v>
      </c>
      <c r="P435">
        <f>ROUND(IF(L435=0,0,(E435/L435)),0)</f>
        <v>0</v>
      </c>
      <c r="Q435" t="str">
        <f>LEFT(N435, SEARCH("/",N435,1)-1)</f>
        <v>film &amp; video</v>
      </c>
      <c r="R435" t="str">
        <f>RIGHT(N435,LEN(N435)-SEARCH("/",N435,1))</f>
        <v>animation</v>
      </c>
      <c r="S435" s="8">
        <f>(((J435/60)/60)/24)+DATE(1970,1,1)+(-5/24)</f>
        <v>42228.42155092593</v>
      </c>
      <c r="T435" s="8">
        <f>(((I435/60)/60)/24)+DATE(1970,1,1)+(-5/24)</f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ROUND((E436/D436)*100,0)</f>
        <v>5</v>
      </c>
      <c r="P436">
        <f>ROUND(IF(L436=0,0,(E436/L436)),0)</f>
        <v>63</v>
      </c>
      <c r="Q436" t="str">
        <f>LEFT(N436, SEARCH("/",N436,1)-1)</f>
        <v>film &amp; video</v>
      </c>
      <c r="R436" t="str">
        <f>RIGHT(N436,LEN(N436)-SEARCH("/",N436,1))</f>
        <v>animation</v>
      </c>
      <c r="S436" s="8">
        <f>(((J436/60)/60)/24)+DATE(1970,1,1)+(-5/24)</f>
        <v>41576.626180555555</v>
      </c>
      <c r="T436" s="8">
        <f>(((I436/60)/60)/24)+DATE(1970,1,1)+(-5/24)</f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ROUND((E437/D437)*100,0)</f>
        <v>0</v>
      </c>
      <c r="P437">
        <f>ROUND(IF(L437=0,0,(E437/L437)),0)</f>
        <v>1</v>
      </c>
      <c r="Q437" t="str">
        <f>LEFT(N437, SEARCH("/",N437,1)-1)</f>
        <v>film &amp; video</v>
      </c>
      <c r="R437" t="str">
        <f>RIGHT(N437,LEN(N437)-SEARCH("/",N437,1))</f>
        <v>animation</v>
      </c>
      <c r="S437" s="8">
        <f>(((J437/60)/60)/24)+DATE(1970,1,1)+(-5/24)</f>
        <v>41500.539120370369</v>
      </c>
      <c r="T437" s="8">
        <f>(((I437/60)/60)/24)+DATE(1970,1,1)+(-5/24)</f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ROUND((E438/D438)*100,0)</f>
        <v>0</v>
      </c>
      <c r="P438">
        <f>ROUND(IF(L438=0,0,(E438/L438)),0)</f>
        <v>0</v>
      </c>
      <c r="Q438" t="str">
        <f>LEFT(N438, SEARCH("/",N438,1)-1)</f>
        <v>film &amp; video</v>
      </c>
      <c r="R438" t="str">
        <f>RIGHT(N438,LEN(N438)-SEARCH("/",N438,1))</f>
        <v>animation</v>
      </c>
      <c r="S438" s="8">
        <f>(((J438/60)/60)/24)+DATE(1970,1,1)+(-5/24)</f>
        <v>41456.154085648144</v>
      </c>
      <c r="T438" s="8">
        <f>(((I438/60)/60)/24)+DATE(1970,1,1)+(-5/24)</f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ROUND((E439/D439)*100,0)</f>
        <v>0</v>
      </c>
      <c r="P439">
        <f>ROUND(IF(L439=0,0,(E439/L439)),0)</f>
        <v>0</v>
      </c>
      <c r="Q439" t="str">
        <f>LEFT(N439, SEARCH("/",N439,1)-1)</f>
        <v>film &amp; video</v>
      </c>
      <c r="R439" t="str">
        <f>RIGHT(N439,LEN(N439)-SEARCH("/",N439,1))</f>
        <v>animation</v>
      </c>
      <c r="S439" s="8">
        <f>(((J439/60)/60)/24)+DATE(1970,1,1)+(-5/24)</f>
        <v>42591.110254629624</v>
      </c>
      <c r="T439" s="8">
        <f>(((I439/60)/60)/24)+DATE(1970,1,1)+(-5/24)</f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ROUND((E440/D440)*100,0)</f>
        <v>9</v>
      </c>
      <c r="P440">
        <f>ROUND(IF(L440=0,0,(E440/L440)),0)</f>
        <v>171</v>
      </c>
      <c r="Q440" t="str">
        <f>LEFT(N440, SEARCH("/",N440,1)-1)</f>
        <v>film &amp; video</v>
      </c>
      <c r="R440" t="str">
        <f>RIGHT(N440,LEN(N440)-SEARCH("/",N440,1))</f>
        <v>animation</v>
      </c>
      <c r="S440" s="8">
        <f>(((J440/60)/60)/24)+DATE(1970,1,1)+(-5/24)</f>
        <v>42296.052754629629</v>
      </c>
      <c r="T440" s="8">
        <f>(((I440/60)/60)/24)+DATE(1970,1,1)+(-5/24)</f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ROUND((E441/D441)*100,0)</f>
        <v>0</v>
      </c>
      <c r="P441">
        <f>ROUND(IF(L441=0,0,(E441/L441)),0)</f>
        <v>0</v>
      </c>
      <c r="Q441" t="str">
        <f>LEFT(N441, SEARCH("/",N441,1)-1)</f>
        <v>film &amp; video</v>
      </c>
      <c r="R441" t="str">
        <f>RIGHT(N441,LEN(N441)-SEARCH("/",N441,1))</f>
        <v>animation</v>
      </c>
      <c r="S441" s="8">
        <f>(((J441/60)/60)/24)+DATE(1970,1,1)+(-5/24)</f>
        <v>41919.553449074068</v>
      </c>
      <c r="T441" s="8">
        <f>(((I441/60)/60)/24)+DATE(1970,1,1)+(-5/24)</f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ROUND((E442/D442)*100,0)</f>
        <v>0</v>
      </c>
      <c r="P442">
        <f>ROUND(IF(L442=0,0,(E442/L442)),0)</f>
        <v>5</v>
      </c>
      <c r="Q442" t="str">
        <f>LEFT(N442, SEARCH("/",N442,1)-1)</f>
        <v>film &amp; video</v>
      </c>
      <c r="R442" t="str">
        <f>RIGHT(N442,LEN(N442)-SEARCH("/",N442,1))</f>
        <v>animation</v>
      </c>
      <c r="S442" s="8">
        <f>(((J442/60)/60)/24)+DATE(1970,1,1)+(-5/24)</f>
        <v>42423.777233796289</v>
      </c>
      <c r="T442" s="8">
        <f>(((I442/60)/60)/24)+DATE(1970,1,1)+(-5/24)</f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ROUND((E443/D443)*100,0)</f>
        <v>0</v>
      </c>
      <c r="P443">
        <f>ROUND(IF(L443=0,0,(E443/L443)),0)</f>
        <v>0</v>
      </c>
      <c r="Q443" t="str">
        <f>LEFT(N443, SEARCH("/",N443,1)-1)</f>
        <v>film &amp; video</v>
      </c>
      <c r="R443" t="str">
        <f>RIGHT(N443,LEN(N443)-SEARCH("/",N443,1))</f>
        <v>animation</v>
      </c>
      <c r="S443" s="8">
        <f>(((J443/60)/60)/24)+DATE(1970,1,1)+(-5/24)</f>
        <v>41550.585601851846</v>
      </c>
      <c r="T443" s="8">
        <f>(((I443/60)/60)/24)+DATE(1970,1,1)+(-5/24)</f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ROUND((E444/D444)*100,0)</f>
        <v>39</v>
      </c>
      <c r="P444">
        <f>ROUND(IF(L444=0,0,(E444/L444)),0)</f>
        <v>394</v>
      </c>
      <c r="Q444" t="str">
        <f>LEFT(N444, SEARCH("/",N444,1)-1)</f>
        <v>film &amp; video</v>
      </c>
      <c r="R444" t="str">
        <f>RIGHT(N444,LEN(N444)-SEARCH("/",N444,1))</f>
        <v>animation</v>
      </c>
      <c r="S444" s="8">
        <f>(((J444/60)/60)/24)+DATE(1970,1,1)+(-5/24)</f>
        <v>42024.680358796293</v>
      </c>
      <c r="T444" s="8">
        <f>(((I444/60)/60)/24)+DATE(1970,1,1)+(-5/24)</f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ROUND((E445/D445)*100,0)</f>
        <v>0</v>
      </c>
      <c r="P445">
        <f>ROUND(IF(L445=0,0,(E445/L445)),0)</f>
        <v>5</v>
      </c>
      <c r="Q445" t="str">
        <f>LEFT(N445, SEARCH("/",N445,1)-1)</f>
        <v>film &amp; video</v>
      </c>
      <c r="R445" t="str">
        <f>RIGHT(N445,LEN(N445)-SEARCH("/",N445,1))</f>
        <v>animation</v>
      </c>
      <c r="S445" s="8">
        <f>(((J445/60)/60)/24)+DATE(1970,1,1)+(-5/24)</f>
        <v>41649.806724537033</v>
      </c>
      <c r="T445" s="8">
        <f>(((I445/60)/60)/24)+DATE(1970,1,1)+(-5/24)</f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ROUND((E446/D446)*100,0)</f>
        <v>5</v>
      </c>
      <c r="P446">
        <f>ROUND(IF(L446=0,0,(E446/L446)),0)</f>
        <v>50</v>
      </c>
      <c r="Q446" t="str">
        <f>LEFT(N446, SEARCH("/",N446,1)-1)</f>
        <v>film &amp; video</v>
      </c>
      <c r="R446" t="str">
        <f>RIGHT(N446,LEN(N446)-SEARCH("/",N446,1))</f>
        <v>animation</v>
      </c>
      <c r="S446" s="8">
        <f>(((J446/60)/60)/24)+DATE(1970,1,1)+(-5/24)</f>
        <v>40894.69862268518</v>
      </c>
      <c r="T446" s="8">
        <f>(((I446/60)/60)/24)+DATE(1970,1,1)+(-5/24)</f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ROUND((E447/D447)*100,0)</f>
        <v>0</v>
      </c>
      <c r="P447">
        <f>ROUND(IF(L447=0,0,(E447/L447)),0)</f>
        <v>1</v>
      </c>
      <c r="Q447" t="str">
        <f>LEFT(N447, SEARCH("/",N447,1)-1)</f>
        <v>film &amp; video</v>
      </c>
      <c r="R447" t="str">
        <f>RIGHT(N447,LEN(N447)-SEARCH("/",N447,1))</f>
        <v>animation</v>
      </c>
      <c r="S447" s="8">
        <f>(((J447/60)/60)/24)+DATE(1970,1,1)+(-5/24)</f>
        <v>42130.127025462956</v>
      </c>
      <c r="T447" s="8">
        <f>(((I447/60)/60)/24)+DATE(1970,1,1)+(-5/24)</f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ROUND((E448/D448)*100,0)</f>
        <v>7</v>
      </c>
      <c r="P448">
        <f>ROUND(IF(L448=0,0,(E448/L448)),0)</f>
        <v>48</v>
      </c>
      <c r="Q448" t="str">
        <f>LEFT(N448, SEARCH("/",N448,1)-1)</f>
        <v>film &amp; video</v>
      </c>
      <c r="R448" t="str">
        <f>RIGHT(N448,LEN(N448)-SEARCH("/",N448,1))</f>
        <v>animation</v>
      </c>
      <c r="S448" s="8">
        <f>(((J448/60)/60)/24)+DATE(1970,1,1)+(-5/24)</f>
        <v>42036.875231481477</v>
      </c>
      <c r="T448" s="8">
        <f>(((I448/60)/60)/24)+DATE(1970,1,1)+(-5/24)</f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ROUND((E449/D449)*100,0)</f>
        <v>0</v>
      </c>
      <c r="P449">
        <f>ROUND(IF(L449=0,0,(E449/L449)),0)</f>
        <v>5</v>
      </c>
      <c r="Q449" t="str">
        <f>LEFT(N449, SEARCH("/",N449,1)-1)</f>
        <v>film &amp; video</v>
      </c>
      <c r="R449" t="str">
        <f>RIGHT(N449,LEN(N449)-SEARCH("/",N449,1))</f>
        <v>animation</v>
      </c>
      <c r="S449" s="8">
        <f>(((J449/60)/60)/24)+DATE(1970,1,1)+(-5/24)</f>
        <v>41331.34679398148</v>
      </c>
      <c r="T449" s="8">
        <f>(((I449/60)/60)/24)+DATE(1970,1,1)+(-5/24)</f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ROUND((E450/D450)*100,0)</f>
        <v>3</v>
      </c>
      <c r="P450">
        <f>ROUND(IF(L450=0,0,(E450/L450)),0)</f>
        <v>21</v>
      </c>
      <c r="Q450" t="str">
        <f>LEFT(N450, SEARCH("/",N450,1)-1)</f>
        <v>film &amp; video</v>
      </c>
      <c r="R450" t="str">
        <f>RIGHT(N450,LEN(N450)-SEARCH("/",N450,1))</f>
        <v>animation</v>
      </c>
      <c r="S450" s="8">
        <f>(((J450/60)/60)/24)+DATE(1970,1,1)+(-5/24)</f>
        <v>41753.549710648142</v>
      </c>
      <c r="T450" s="8">
        <f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ROUND((E451/D451)*100,0)</f>
        <v>2</v>
      </c>
      <c r="P451">
        <f>ROUND(IF(L451=0,0,(E451/L451)),0)</f>
        <v>9</v>
      </c>
      <c r="Q451" t="str">
        <f>LEFT(N451, SEARCH("/",N451,1)-1)</f>
        <v>film &amp; video</v>
      </c>
      <c r="R451" t="str">
        <f>RIGHT(N451,LEN(N451)-SEARCH("/",N451,1))</f>
        <v>animation</v>
      </c>
      <c r="S451" s="8">
        <f>(((J451/60)/60)/24)+DATE(1970,1,1)+(-5/24)</f>
        <v>41534.359780092593</v>
      </c>
      <c r="T451" s="8">
        <f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ROUND((E452/D452)*100,0)</f>
        <v>1</v>
      </c>
      <c r="P452">
        <f>ROUND(IF(L452=0,0,(E452/L452)),0)</f>
        <v>57</v>
      </c>
      <c r="Q452" t="str">
        <f>LEFT(N452, SEARCH("/",N452,1)-1)</f>
        <v>film &amp; video</v>
      </c>
      <c r="R452" t="str">
        <f>RIGHT(N452,LEN(N452)-SEARCH("/",N452,1))</f>
        <v>animation</v>
      </c>
      <c r="S452" s="8">
        <f>(((J452/60)/60)/24)+DATE(1970,1,1)+(-5/24)</f>
        <v>41654.73842592592</v>
      </c>
      <c r="T452" s="8">
        <f>(((I452/60)/60)/24)+DATE(1970,1,1)+(-5/24)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ROUND((E453/D453)*100,0)</f>
        <v>0</v>
      </c>
      <c r="P453">
        <f>ROUND(IF(L453=0,0,(E453/L453)),0)</f>
        <v>0</v>
      </c>
      <c r="Q453" t="str">
        <f>LEFT(N453, SEARCH("/",N453,1)-1)</f>
        <v>film &amp; video</v>
      </c>
      <c r="R453" t="str">
        <f>RIGHT(N453,LEN(N453)-SEARCH("/",N453,1))</f>
        <v>animation</v>
      </c>
      <c r="S453" s="8">
        <f>(((J453/60)/60)/24)+DATE(1970,1,1)+(-5/24)</f>
        <v>41634.506840277776</v>
      </c>
      <c r="T453" s="8">
        <f>(((I453/60)/60)/24)+DATE(1970,1,1)+(-5/24)</f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ROUND((E454/D454)*100,0)</f>
        <v>64</v>
      </c>
      <c r="P454">
        <f>ROUND(IF(L454=0,0,(E454/L454)),0)</f>
        <v>40</v>
      </c>
      <c r="Q454" t="str">
        <f>LEFT(N454, SEARCH("/",N454,1)-1)</f>
        <v>film &amp; video</v>
      </c>
      <c r="R454" t="str">
        <f>RIGHT(N454,LEN(N454)-SEARCH("/",N454,1))</f>
        <v>animation</v>
      </c>
      <c r="S454" s="8">
        <f>(((J454/60)/60)/24)+DATE(1970,1,1)+(-5/24)</f>
        <v>42107.495543981473</v>
      </c>
      <c r="T454" s="8">
        <f>(((I454/60)/60)/24)+DATE(1970,1,1)+(-5/24)</f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ROUND((E455/D455)*100,0)</f>
        <v>0</v>
      </c>
      <c r="P455">
        <f>ROUND(IF(L455=0,0,(E455/L455)),0)</f>
        <v>13</v>
      </c>
      <c r="Q455" t="str">
        <f>LEFT(N455, SEARCH("/",N455,1)-1)</f>
        <v>film &amp; video</v>
      </c>
      <c r="R455" t="str">
        <f>RIGHT(N455,LEN(N455)-SEARCH("/",N455,1))</f>
        <v>animation</v>
      </c>
      <c r="S455" s="8">
        <f>(((J455/60)/60)/24)+DATE(1970,1,1)+(-5/24)</f>
        <v>42038.616655092592</v>
      </c>
      <c r="T455" s="8">
        <f>(((I455/60)/60)/24)+DATE(1970,1,1)+(-5/24)</f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ROUND((E456/D456)*100,0)</f>
        <v>1</v>
      </c>
      <c r="P456">
        <f>ROUND(IF(L456=0,0,(E456/L456)),0)</f>
        <v>16</v>
      </c>
      <c r="Q456" t="str">
        <f>LEFT(N456, SEARCH("/",N456,1)-1)</f>
        <v>film &amp; video</v>
      </c>
      <c r="R456" t="str">
        <f>RIGHT(N456,LEN(N456)-SEARCH("/",N456,1))</f>
        <v>animation</v>
      </c>
      <c r="S456" s="8">
        <f>(((J456/60)/60)/24)+DATE(1970,1,1)+(-5/24)</f>
        <v>41938.508923611109</v>
      </c>
      <c r="T456" s="8">
        <f>(((I456/60)/60)/24)+DATE(1970,1,1)+(-5/24)</f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ROUND((E457/D457)*100,0)</f>
        <v>0</v>
      </c>
      <c r="P457">
        <f>ROUND(IF(L457=0,0,(E457/L457)),0)</f>
        <v>23</v>
      </c>
      <c r="Q457" t="str">
        <f>LEFT(N457, SEARCH("/",N457,1)-1)</f>
        <v>film &amp; video</v>
      </c>
      <c r="R457" t="str">
        <f>RIGHT(N457,LEN(N457)-SEARCH("/",N457,1))</f>
        <v>animation</v>
      </c>
      <c r="S457" s="8">
        <f>(((J457/60)/60)/24)+DATE(1970,1,1)+(-5/24)</f>
        <v>40970.794236111105</v>
      </c>
      <c r="T457" s="8">
        <f>(((I457/60)/60)/24)+DATE(1970,1,1)+(-5/24)</f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ROUND((E458/D458)*100,0)</f>
        <v>1</v>
      </c>
      <c r="P458">
        <f>ROUND(IF(L458=0,0,(E458/L458)),0)</f>
        <v>20</v>
      </c>
      <c r="Q458" t="str">
        <f>LEFT(N458, SEARCH("/",N458,1)-1)</f>
        <v>film &amp; video</v>
      </c>
      <c r="R458" t="str">
        <f>RIGHT(N458,LEN(N458)-SEARCH("/",N458,1))</f>
        <v>animation</v>
      </c>
      <c r="S458" s="8">
        <f>(((J458/60)/60)/24)+DATE(1970,1,1)+(-5/24)</f>
        <v>41547.486122685179</v>
      </c>
      <c r="T458" s="8">
        <f>(((I458/60)/60)/24)+DATE(1970,1,1)+(-5/24)</f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ROUND((E459/D459)*100,0)</f>
        <v>0</v>
      </c>
      <c r="P459">
        <f>ROUND(IF(L459=0,0,(E459/L459)),0)</f>
        <v>0</v>
      </c>
      <c r="Q459" t="str">
        <f>LEFT(N459, SEARCH("/",N459,1)-1)</f>
        <v>film &amp; video</v>
      </c>
      <c r="R459" t="str">
        <f>RIGHT(N459,LEN(N459)-SEARCH("/",N459,1))</f>
        <v>animation</v>
      </c>
      <c r="S459" s="8">
        <f>(((J459/60)/60)/24)+DATE(1970,1,1)+(-5/24)</f>
        <v>41837.559166666666</v>
      </c>
      <c r="T459" s="8">
        <f>(((I459/60)/60)/24)+DATE(1970,1,1)+(-5/24)</f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ROUND((E460/D460)*100,0)</f>
        <v>8</v>
      </c>
      <c r="P460">
        <f>ROUND(IF(L460=0,0,(E460/L460)),0)</f>
        <v>17</v>
      </c>
      <c r="Q460" t="str">
        <f>LEFT(N460, SEARCH("/",N460,1)-1)</f>
        <v>film &amp; video</v>
      </c>
      <c r="R460" t="str">
        <f>RIGHT(N460,LEN(N460)-SEARCH("/",N460,1))</f>
        <v>animation</v>
      </c>
      <c r="S460" s="8">
        <f>(((J460/60)/60)/24)+DATE(1970,1,1)+(-5/24)</f>
        <v>41378.491435185184</v>
      </c>
      <c r="T460" s="8">
        <f>(((I460/60)/60)/24)+DATE(1970,1,1)+(-5/24)</f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ROUND((E461/D461)*100,0)</f>
        <v>0</v>
      </c>
      <c r="P461">
        <f>ROUND(IF(L461=0,0,(E461/L461)),0)</f>
        <v>25</v>
      </c>
      <c r="Q461" t="str">
        <f>LEFT(N461, SEARCH("/",N461,1)-1)</f>
        <v>film &amp; video</v>
      </c>
      <c r="R461" t="str">
        <f>RIGHT(N461,LEN(N461)-SEARCH("/",N461,1))</f>
        <v>animation</v>
      </c>
      <c r="S461" s="8">
        <f>(((J461/60)/60)/24)+DATE(1970,1,1)+(-5/24)</f>
        <v>40800.432025462964</v>
      </c>
      <c r="T461" s="8">
        <f>(((I461/60)/60)/24)+DATE(1970,1,1)+(-5/24)</f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ROUND((E462/D462)*100,0)</f>
        <v>0</v>
      </c>
      <c r="P462">
        <f>ROUND(IF(L462=0,0,(E462/L462)),0)</f>
        <v>13</v>
      </c>
      <c r="Q462" t="str">
        <f>LEFT(N462, SEARCH("/",N462,1)-1)</f>
        <v>film &amp; video</v>
      </c>
      <c r="R462" t="str">
        <f>RIGHT(N462,LEN(N462)-SEARCH("/",N462,1))</f>
        <v>animation</v>
      </c>
      <c r="S462" s="8">
        <f>(((J462/60)/60)/24)+DATE(1970,1,1)+(-5/24)</f>
        <v>41759.334201388883</v>
      </c>
      <c r="T462" s="8">
        <f>(((I462/60)/60)/24)+DATE(1970,1,1)+(-5/24)</f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ROUND((E463/D463)*100,0)</f>
        <v>0</v>
      </c>
      <c r="P463">
        <f>ROUND(IF(L463=0,0,(E463/L463)),0)</f>
        <v>0</v>
      </c>
      <c r="Q463" t="str">
        <f>LEFT(N463, SEARCH("/",N463,1)-1)</f>
        <v>film &amp; video</v>
      </c>
      <c r="R463" t="str">
        <f>RIGHT(N463,LEN(N463)-SEARCH("/",N463,1))</f>
        <v>animation</v>
      </c>
      <c r="S463" s="8">
        <f>(((J463/60)/60)/24)+DATE(1970,1,1)+(-5/24)</f>
        <v>41407.638506944444</v>
      </c>
      <c r="T463" s="8">
        <f>(((I463/60)/60)/24)+DATE(1970,1,1)+(-5/24)</f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ROUND((E464/D464)*100,0)</f>
        <v>0</v>
      </c>
      <c r="P464">
        <f>ROUND(IF(L464=0,0,(E464/L464)),0)</f>
        <v>0</v>
      </c>
      <c r="Q464" t="str">
        <f>LEFT(N464, SEARCH("/",N464,1)-1)</f>
        <v>film &amp; video</v>
      </c>
      <c r="R464" t="str">
        <f>RIGHT(N464,LEN(N464)-SEARCH("/",N464,1))</f>
        <v>animation</v>
      </c>
      <c r="S464" s="8">
        <f>(((J464/60)/60)/24)+DATE(1970,1,1)+(-5/24)</f>
        <v>40704.918298611112</v>
      </c>
      <c r="T464" s="8">
        <f>(((I464/60)/60)/24)+DATE(1970,1,1)+(-5/24)</f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ROUND((E465/D465)*100,0)</f>
        <v>2</v>
      </c>
      <c r="P465">
        <f>ROUND(IF(L465=0,0,(E465/L465)),0)</f>
        <v>114</v>
      </c>
      <c r="Q465" t="str">
        <f>LEFT(N465, SEARCH("/",N465,1)-1)</f>
        <v>film &amp; video</v>
      </c>
      <c r="R465" t="str">
        <f>RIGHT(N465,LEN(N465)-SEARCH("/",N465,1))</f>
        <v>animation</v>
      </c>
      <c r="S465" s="8">
        <f>(((J465/60)/60)/24)+DATE(1970,1,1)+(-5/24)</f>
        <v>40750.501770833333</v>
      </c>
      <c r="T465" s="8">
        <f>(((I465/60)/60)/24)+DATE(1970,1,1)+(-5/24)</f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ROUND((E466/D466)*100,0)</f>
        <v>0</v>
      </c>
      <c r="P466">
        <f>ROUND(IF(L466=0,0,(E466/L466)),0)</f>
        <v>1</v>
      </c>
      <c r="Q466" t="str">
        <f>LEFT(N466, SEARCH("/",N466,1)-1)</f>
        <v>film &amp; video</v>
      </c>
      <c r="R466" t="str">
        <f>RIGHT(N466,LEN(N466)-SEARCH("/",N466,1))</f>
        <v>animation</v>
      </c>
      <c r="S466" s="8">
        <f>(((J466/60)/60)/24)+DATE(1970,1,1)+(-5/24)</f>
        <v>42488.640451388892</v>
      </c>
      <c r="T466" s="8">
        <f>(((I466/60)/60)/24)+DATE(1970,1,1)+(-5/24)</f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ROUND((E467/D467)*100,0)</f>
        <v>27</v>
      </c>
      <c r="P467">
        <f>ROUND(IF(L467=0,0,(E467/L467)),0)</f>
        <v>17</v>
      </c>
      <c r="Q467" t="str">
        <f>LEFT(N467, SEARCH("/",N467,1)-1)</f>
        <v>film &amp; video</v>
      </c>
      <c r="R467" t="str">
        <f>RIGHT(N467,LEN(N467)-SEARCH("/",N467,1))</f>
        <v>animation</v>
      </c>
      <c r="S467" s="8">
        <f>(((J467/60)/60)/24)+DATE(1970,1,1)+(-5/24)</f>
        <v>41800.911736111106</v>
      </c>
      <c r="T467" s="8">
        <f>(((I467/60)/60)/24)+DATE(1970,1,1)+(-5/24)</f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ROUND((E468/D468)*100,0)</f>
        <v>1</v>
      </c>
      <c r="P468">
        <f>ROUND(IF(L468=0,0,(E468/L468)),0)</f>
        <v>15</v>
      </c>
      <c r="Q468" t="str">
        <f>LEFT(N468, SEARCH("/",N468,1)-1)</f>
        <v>film &amp; video</v>
      </c>
      <c r="R468" t="str">
        <f>RIGHT(N468,LEN(N468)-SEARCH("/",N468,1))</f>
        <v>animation</v>
      </c>
      <c r="S468" s="8">
        <f>(((J468/60)/60)/24)+DATE(1970,1,1)+(-5/24)</f>
        <v>41129.734537037039</v>
      </c>
      <c r="T468" s="8">
        <f>(((I468/60)/60)/24)+DATE(1970,1,1)+(-5/24)</f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ROUND((E469/D469)*100,0)</f>
        <v>22</v>
      </c>
      <c r="P469">
        <f>ROUND(IF(L469=0,0,(E469/L469)),0)</f>
        <v>111</v>
      </c>
      <c r="Q469" t="str">
        <f>LEFT(N469, SEARCH("/",N469,1)-1)</f>
        <v>film &amp; video</v>
      </c>
      <c r="R469" t="str">
        <f>RIGHT(N469,LEN(N469)-SEARCH("/",N469,1))</f>
        <v>animation</v>
      </c>
      <c r="S469" s="8">
        <f>(((J469/60)/60)/24)+DATE(1970,1,1)+(-5/24)</f>
        <v>41135.471458333333</v>
      </c>
      <c r="T469" s="8">
        <f>(((I469/60)/60)/24)+DATE(1970,1,1)+(-5/24)</f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ROUND((E470/D470)*100,0)</f>
        <v>0</v>
      </c>
      <c r="P470">
        <f>ROUND(IF(L470=0,0,(E470/L470)),0)</f>
        <v>0</v>
      </c>
      <c r="Q470" t="str">
        <f>LEFT(N470, SEARCH("/",N470,1)-1)</f>
        <v>film &amp; video</v>
      </c>
      <c r="R470" t="str">
        <f>RIGHT(N470,LEN(N470)-SEARCH("/",N470,1))</f>
        <v>animation</v>
      </c>
      <c r="S470" s="8">
        <f>(((J470/60)/60)/24)+DATE(1970,1,1)+(-5/24)</f>
        <v>41040.959293981476</v>
      </c>
      <c r="T470" s="8">
        <f>(((I470/60)/60)/24)+DATE(1970,1,1)+(-5/24)</f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ROUND((E471/D471)*100,0)</f>
        <v>0</v>
      </c>
      <c r="P471">
        <f>ROUND(IF(L471=0,0,(E471/L471)),0)</f>
        <v>0</v>
      </c>
      <c r="Q471" t="str">
        <f>LEFT(N471, SEARCH("/",N471,1)-1)</f>
        <v>film &amp; video</v>
      </c>
      <c r="R471" t="str">
        <f>RIGHT(N471,LEN(N471)-SEARCH("/",N471,1))</f>
        <v>animation</v>
      </c>
      <c r="S471" s="8">
        <f>(((J471/60)/60)/24)+DATE(1970,1,1)+(-5/24)</f>
        <v>41827.781527777777</v>
      </c>
      <c r="T471" s="8">
        <f>(((I471/60)/60)/24)+DATE(1970,1,1)+(-5/24)</f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ROUND((E472/D472)*100,0)</f>
        <v>1</v>
      </c>
      <c r="P472">
        <f>ROUND(IF(L472=0,0,(E472/L472)),0)</f>
        <v>26</v>
      </c>
      <c r="Q472" t="str">
        <f>LEFT(N472, SEARCH("/",N472,1)-1)</f>
        <v>film &amp; video</v>
      </c>
      <c r="R472" t="str">
        <f>RIGHT(N472,LEN(N472)-SEARCH("/",N472,1))</f>
        <v>animation</v>
      </c>
      <c r="S472" s="8">
        <f>(((J472/60)/60)/24)+DATE(1970,1,1)+(-5/24)</f>
        <v>41604.959363425922</v>
      </c>
      <c r="T472" s="8">
        <f>(((I472/60)/60)/24)+DATE(1970,1,1)+(-5/24)</f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ROUND((E473/D473)*100,0)</f>
        <v>12</v>
      </c>
      <c r="P473">
        <f>ROUND(IF(L473=0,0,(E473/L473)),0)</f>
        <v>38</v>
      </c>
      <c r="Q473" t="str">
        <f>LEFT(N473, SEARCH("/",N473,1)-1)</f>
        <v>film &amp; video</v>
      </c>
      <c r="R473" t="str">
        <f>RIGHT(N473,LEN(N473)-SEARCH("/",N473,1))</f>
        <v>animation</v>
      </c>
      <c r="S473" s="8">
        <f>(((J473/60)/60)/24)+DATE(1970,1,1)+(-5/24)</f>
        <v>41703.513645833329</v>
      </c>
      <c r="T473" s="8">
        <f>(((I473/60)/60)/24)+DATE(1970,1,1)+(-5/24)</f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ROUND((E474/D474)*100,0)</f>
        <v>18</v>
      </c>
      <c r="P474">
        <f>ROUND(IF(L474=0,0,(E474/L474)),0)</f>
        <v>28</v>
      </c>
      <c r="Q474" t="str">
        <f>LEFT(N474, SEARCH("/",N474,1)-1)</f>
        <v>film &amp; video</v>
      </c>
      <c r="R474" t="str">
        <f>RIGHT(N474,LEN(N474)-SEARCH("/",N474,1))</f>
        <v>animation</v>
      </c>
      <c r="S474" s="8">
        <f>(((J474/60)/60)/24)+DATE(1970,1,1)+(-5/24)</f>
        <v>41844.714328703703</v>
      </c>
      <c r="T474" s="8">
        <f>(((I474/60)/60)/24)+DATE(1970,1,1)+(-5/24)</f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ROUND((E475/D475)*100,0)</f>
        <v>3</v>
      </c>
      <c r="P475">
        <f>ROUND(IF(L475=0,0,(E475/L475)),0)</f>
        <v>62</v>
      </c>
      <c r="Q475" t="str">
        <f>LEFT(N475, SEARCH("/",N475,1)-1)</f>
        <v>film &amp; video</v>
      </c>
      <c r="R475" t="str">
        <f>RIGHT(N475,LEN(N475)-SEARCH("/",N475,1))</f>
        <v>animation</v>
      </c>
      <c r="S475" s="8">
        <f>(((J475/60)/60)/24)+DATE(1970,1,1)+(-5/24)</f>
        <v>41869.489803240736</v>
      </c>
      <c r="T475" s="8">
        <f>(((I475/60)/60)/24)+DATE(1970,1,1)+(-5/24)</f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ROUND((E476/D476)*100,0)</f>
        <v>0</v>
      </c>
      <c r="P476">
        <f>ROUND(IF(L476=0,0,(E476/L476)),0)</f>
        <v>1</v>
      </c>
      <c r="Q476" t="str">
        <f>LEFT(N476, SEARCH("/",N476,1)-1)</f>
        <v>film &amp; video</v>
      </c>
      <c r="R476" t="str">
        <f>RIGHT(N476,LEN(N476)-SEARCH("/",N476,1))</f>
        <v>animation</v>
      </c>
      <c r="S476" s="8">
        <f>(((J476/60)/60)/24)+DATE(1970,1,1)+(-5/24)</f>
        <v>42753.120706018519</v>
      </c>
      <c r="T476" s="8">
        <f>(((I476/60)/60)/24)+DATE(1970,1,1)+(-5/24)</f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ROUND((E477/D477)*100,0)</f>
        <v>0</v>
      </c>
      <c r="P477">
        <f>ROUND(IF(L477=0,0,(E477/L477)),0)</f>
        <v>0</v>
      </c>
      <c r="Q477" t="str">
        <f>LEFT(N477, SEARCH("/",N477,1)-1)</f>
        <v>film &amp; video</v>
      </c>
      <c r="R477" t="str">
        <f>RIGHT(N477,LEN(N477)-SEARCH("/",N477,1))</f>
        <v>animation</v>
      </c>
      <c r="S477" s="8">
        <f>(((J477/60)/60)/24)+DATE(1970,1,1)+(-5/24)</f>
        <v>42099.877812500003</v>
      </c>
      <c r="T477" s="8">
        <f>(((I477/60)/60)/24)+DATE(1970,1,1)+(-5/24)</f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ROUND((E478/D478)*100,0)</f>
        <v>2</v>
      </c>
      <c r="P478">
        <f>ROUND(IF(L478=0,0,(E478/L478)),0)</f>
        <v>40</v>
      </c>
      <c r="Q478" t="str">
        <f>LEFT(N478, SEARCH("/",N478,1)-1)</f>
        <v>film &amp; video</v>
      </c>
      <c r="R478" t="str">
        <f>RIGHT(N478,LEN(N478)-SEARCH("/",N478,1))</f>
        <v>animation</v>
      </c>
      <c r="S478" s="8">
        <f>(((J478/60)/60)/24)+DATE(1970,1,1)+(-5/24)</f>
        <v>41757.76667824074</v>
      </c>
      <c r="T478" s="8">
        <f>(((I478/60)/60)/24)+DATE(1970,1,1)+(-5/24)</f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ROUND((E479/D479)*100,0)</f>
        <v>0</v>
      </c>
      <c r="P479">
        <f>ROUND(IF(L479=0,0,(E479/L479)),0)</f>
        <v>0</v>
      </c>
      <c r="Q479" t="str">
        <f>LEFT(N479, SEARCH("/",N479,1)-1)</f>
        <v>film &amp; video</v>
      </c>
      <c r="R479" t="str">
        <f>RIGHT(N479,LEN(N479)-SEARCH("/",N479,1))</f>
        <v>animation</v>
      </c>
      <c r="S479" s="8">
        <f>(((J479/60)/60)/24)+DATE(1970,1,1)+(-5/24)</f>
        <v>40987.626550925925</v>
      </c>
      <c r="T479" s="8">
        <f>(((I479/60)/60)/24)+DATE(1970,1,1)+(-5/24)</f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ROUND((E480/D480)*100,0)</f>
        <v>0</v>
      </c>
      <c r="P480">
        <f>ROUND(IF(L480=0,0,(E480/L480)),0)</f>
        <v>0</v>
      </c>
      <c r="Q480" t="str">
        <f>LEFT(N480, SEARCH("/",N480,1)-1)</f>
        <v>film &amp; video</v>
      </c>
      <c r="R480" t="str">
        <f>RIGHT(N480,LEN(N480)-SEARCH("/",N480,1))</f>
        <v>animation</v>
      </c>
      <c r="S480" s="8">
        <f>(((J480/60)/60)/24)+DATE(1970,1,1)+(-5/24)</f>
        <v>42065.702650462961</v>
      </c>
      <c r="T480" s="8">
        <f>(((I480/60)/60)/24)+DATE(1970,1,1)+(-5/24)</f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ROUND((E481/D481)*100,0)</f>
        <v>33</v>
      </c>
      <c r="P481">
        <f>ROUND(IF(L481=0,0,(E481/L481)),0)</f>
        <v>89</v>
      </c>
      <c r="Q481" t="str">
        <f>LEFT(N481, SEARCH("/",N481,1)-1)</f>
        <v>film &amp; video</v>
      </c>
      <c r="R481" t="str">
        <f>RIGHT(N481,LEN(N481)-SEARCH("/",N481,1))</f>
        <v>animation</v>
      </c>
      <c r="S481" s="8">
        <f>(((J481/60)/60)/24)+DATE(1970,1,1)+(-5/24)</f>
        <v>41904.199479166666</v>
      </c>
      <c r="T481" s="8">
        <f>(((I481/60)/60)/24)+DATE(1970,1,1)+(-5/24)</f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ROUND((E482/D482)*100,0)</f>
        <v>19</v>
      </c>
      <c r="P482">
        <f>ROUND(IF(L482=0,0,(E482/L482)),0)</f>
        <v>55</v>
      </c>
      <c r="Q482" t="str">
        <f>LEFT(N482, SEARCH("/",N482,1)-1)</f>
        <v>film &amp; video</v>
      </c>
      <c r="R482" t="str">
        <f>RIGHT(N482,LEN(N482)-SEARCH("/",N482,1))</f>
        <v>animation</v>
      </c>
      <c r="S482" s="8">
        <f>(((J482/60)/60)/24)+DATE(1970,1,1)+(-5/24)</f>
        <v>41465.291840277772</v>
      </c>
      <c r="T482" s="8">
        <f>(((I482/60)/60)/24)+DATE(1970,1,1)+(-5/24)</f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ROUND((E483/D483)*100,0)</f>
        <v>6</v>
      </c>
      <c r="P483">
        <f>ROUND(IF(L483=0,0,(E483/L483)),0)</f>
        <v>87</v>
      </c>
      <c r="Q483" t="str">
        <f>LEFT(N483, SEARCH("/",N483,1)-1)</f>
        <v>film &amp; video</v>
      </c>
      <c r="R483" t="str">
        <f>RIGHT(N483,LEN(N483)-SEARCH("/",N483,1))</f>
        <v>animation</v>
      </c>
      <c r="S483" s="8">
        <f>(((J483/60)/60)/24)+DATE(1970,1,1)+(-5/24)</f>
        <v>41162.46399305555</v>
      </c>
      <c r="T483" s="8">
        <f>(((I483/60)/60)/24)+DATE(1970,1,1)+(-5/24)</f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ROUND((E484/D484)*100,0)</f>
        <v>0</v>
      </c>
      <c r="P484">
        <f>ROUND(IF(L484=0,0,(E484/L484)),0)</f>
        <v>10</v>
      </c>
      <c r="Q484" t="str">
        <f>LEFT(N484, SEARCH("/",N484,1)-1)</f>
        <v>film &amp; video</v>
      </c>
      <c r="R484" t="str">
        <f>RIGHT(N484,LEN(N484)-SEARCH("/",N484,1))</f>
        <v>animation</v>
      </c>
      <c r="S484" s="8">
        <f>(((J484/60)/60)/24)+DATE(1970,1,1)+(-5/24)</f>
        <v>42447.68854166667</v>
      </c>
      <c r="T484" s="8">
        <f>(((I484/60)/60)/24)+DATE(1970,1,1)+(-5/24)</f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ROUND((E485/D485)*100,0)</f>
        <v>50</v>
      </c>
      <c r="P485">
        <f>ROUND(IF(L485=0,0,(E485/L485)),0)</f>
        <v>51</v>
      </c>
      <c r="Q485" t="str">
        <f>LEFT(N485, SEARCH("/",N485,1)-1)</f>
        <v>film &amp; video</v>
      </c>
      <c r="R485" t="str">
        <f>RIGHT(N485,LEN(N485)-SEARCH("/",N485,1))</f>
        <v>animation</v>
      </c>
      <c r="S485" s="8">
        <f>(((J485/60)/60)/24)+DATE(1970,1,1)+(-5/24)</f>
        <v>41242.989259259259</v>
      </c>
      <c r="T485" s="8">
        <f>(((I485/60)/60)/24)+DATE(1970,1,1)+(-5/24)</f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ROUND((E486/D486)*100,0)</f>
        <v>0</v>
      </c>
      <c r="P486">
        <f>ROUND(IF(L486=0,0,(E486/L486)),0)</f>
        <v>14</v>
      </c>
      <c r="Q486" t="str">
        <f>LEFT(N486, SEARCH("/",N486,1)-1)</f>
        <v>film &amp; video</v>
      </c>
      <c r="R486" t="str">
        <f>RIGHT(N486,LEN(N486)-SEARCH("/",N486,1))</f>
        <v>animation</v>
      </c>
      <c r="S486" s="8">
        <f>(((J486/60)/60)/24)+DATE(1970,1,1)+(-5/24)</f>
        <v>42272.731157407405</v>
      </c>
      <c r="T486" s="8">
        <f>(((I486/60)/60)/24)+DATE(1970,1,1)+(-5/24)</f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ROUND((E487/D487)*100,0)</f>
        <v>22</v>
      </c>
      <c r="P487">
        <f>ROUND(IF(L487=0,0,(E487/L487)),0)</f>
        <v>67</v>
      </c>
      <c r="Q487" t="str">
        <f>LEFT(N487, SEARCH("/",N487,1)-1)</f>
        <v>film &amp; video</v>
      </c>
      <c r="R487" t="str">
        <f>RIGHT(N487,LEN(N487)-SEARCH("/",N487,1))</f>
        <v>animation</v>
      </c>
      <c r="S487" s="8">
        <f>(((J487/60)/60)/24)+DATE(1970,1,1)+(-5/24)</f>
        <v>41381.297442129624</v>
      </c>
      <c r="T487" s="8">
        <f>(((I487/60)/60)/24)+DATE(1970,1,1)+(-5/24)</f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ROUND((E488/D488)*100,0)</f>
        <v>0</v>
      </c>
      <c r="P488">
        <f>ROUND(IF(L488=0,0,(E488/L488)),0)</f>
        <v>50</v>
      </c>
      <c r="Q488" t="str">
        <f>LEFT(N488, SEARCH("/",N488,1)-1)</f>
        <v>film &amp; video</v>
      </c>
      <c r="R488" t="str">
        <f>RIGHT(N488,LEN(N488)-SEARCH("/",N488,1))</f>
        <v>animation</v>
      </c>
      <c r="S488" s="8">
        <f>(((J488/60)/60)/24)+DATE(1970,1,1)+(-5/24)</f>
        <v>41761.734247685185</v>
      </c>
      <c r="T488" s="8">
        <f>(((I488/60)/60)/24)+DATE(1970,1,1)+(-5/24)</f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ROUND((E489/D489)*100,0)</f>
        <v>0</v>
      </c>
      <c r="P489">
        <f>ROUND(IF(L489=0,0,(E489/L489)),0)</f>
        <v>0</v>
      </c>
      <c r="Q489" t="str">
        <f>LEFT(N489, SEARCH("/",N489,1)-1)</f>
        <v>film &amp; video</v>
      </c>
      <c r="R489" t="str">
        <f>RIGHT(N489,LEN(N489)-SEARCH("/",N489,1))</f>
        <v>animation</v>
      </c>
      <c r="S489" s="8">
        <f>(((J489/60)/60)/24)+DATE(1970,1,1)+(-5/24)</f>
        <v>42669.386504629627</v>
      </c>
      <c r="T489" s="8">
        <f>(((I489/60)/60)/24)+DATE(1970,1,1)+(-5/24)</f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ROUND((E490/D490)*100,0)</f>
        <v>0</v>
      </c>
      <c r="P490">
        <f>ROUND(IF(L490=0,0,(E490/L490)),0)</f>
        <v>0</v>
      </c>
      <c r="Q490" t="str">
        <f>LEFT(N490, SEARCH("/",N490,1)-1)</f>
        <v>film &amp; video</v>
      </c>
      <c r="R490" t="str">
        <f>RIGHT(N490,LEN(N490)-SEARCH("/",N490,1))</f>
        <v>animation</v>
      </c>
      <c r="S490" s="8">
        <f>(((J490/60)/60)/24)+DATE(1970,1,1)+(-5/24)</f>
        <v>42713.84606481481</v>
      </c>
      <c r="T490" s="8">
        <f>(((I490/60)/60)/24)+DATE(1970,1,1)+(-5/24)</f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ROUND((E491/D491)*100,0)</f>
        <v>0</v>
      </c>
      <c r="P491">
        <f>ROUND(IF(L491=0,0,(E491/L491)),0)</f>
        <v>72</v>
      </c>
      <c r="Q491" t="str">
        <f>LEFT(N491, SEARCH("/",N491,1)-1)</f>
        <v>film &amp; video</v>
      </c>
      <c r="R491" t="str">
        <f>RIGHT(N491,LEN(N491)-SEARCH("/",N491,1))</f>
        <v>animation</v>
      </c>
      <c r="S491" s="8">
        <f>(((J491/60)/60)/24)+DATE(1970,1,1)+(-5/24)</f>
        <v>40882.273333333331</v>
      </c>
      <c r="T491" s="8">
        <f>(((I491/60)/60)/24)+DATE(1970,1,1)+(-5/24)</f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ROUND((E492/D492)*100,0)</f>
        <v>0</v>
      </c>
      <c r="P492">
        <f>ROUND(IF(L492=0,0,(E492/L492)),0)</f>
        <v>0</v>
      </c>
      <c r="Q492" t="str">
        <f>LEFT(N492, SEARCH("/",N492,1)-1)</f>
        <v>film &amp; video</v>
      </c>
      <c r="R492" t="str">
        <f>RIGHT(N492,LEN(N492)-SEARCH("/",N492,1))</f>
        <v>animation</v>
      </c>
      <c r="S492" s="8">
        <f>(((J492/60)/60)/24)+DATE(1970,1,1)+(-5/24)</f>
        <v>41113.760243055556</v>
      </c>
      <c r="T492" s="8">
        <f>(((I492/60)/60)/24)+DATE(1970,1,1)+(-5/24)</f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ROUND((E493/D493)*100,0)</f>
        <v>0</v>
      </c>
      <c r="P493">
        <f>ROUND(IF(L493=0,0,(E493/L493)),0)</f>
        <v>0</v>
      </c>
      <c r="Q493" t="str">
        <f>LEFT(N493, SEARCH("/",N493,1)-1)</f>
        <v>film &amp; video</v>
      </c>
      <c r="R493" t="str">
        <f>RIGHT(N493,LEN(N493)-SEARCH("/",N493,1))</f>
        <v>animation</v>
      </c>
      <c r="S493" s="8">
        <f>(((J493/60)/60)/24)+DATE(1970,1,1)+(-5/24)</f>
        <v>42366.774293981485</v>
      </c>
      <c r="T493" s="8">
        <f>(((I493/60)/60)/24)+DATE(1970,1,1)+(-5/24)</f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ROUND((E494/D494)*100,0)</f>
        <v>0</v>
      </c>
      <c r="P494">
        <f>ROUND(IF(L494=0,0,(E494/L494)),0)</f>
        <v>0</v>
      </c>
      <c r="Q494" t="str">
        <f>LEFT(N494, SEARCH("/",N494,1)-1)</f>
        <v>film &amp; video</v>
      </c>
      <c r="R494" t="str">
        <f>RIGHT(N494,LEN(N494)-SEARCH("/",N494,1))</f>
        <v>animation</v>
      </c>
      <c r="S494" s="8">
        <f>(((J494/60)/60)/24)+DATE(1970,1,1)+(-5/24)</f>
        <v>42595.826736111114</v>
      </c>
      <c r="T494" s="8">
        <f>(((I494/60)/60)/24)+DATE(1970,1,1)+(-5/24)</f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ROUND((E495/D495)*100,0)</f>
        <v>0</v>
      </c>
      <c r="P495">
        <f>ROUND(IF(L495=0,0,(E495/L495)),0)</f>
        <v>0</v>
      </c>
      <c r="Q495" t="str">
        <f>LEFT(N495, SEARCH("/",N495,1)-1)</f>
        <v>film &amp; video</v>
      </c>
      <c r="R495" t="str">
        <f>RIGHT(N495,LEN(N495)-SEARCH("/",N495,1))</f>
        <v>animation</v>
      </c>
      <c r="S495" s="8">
        <f>(((J495/60)/60)/24)+DATE(1970,1,1)+(-5/24)</f>
        <v>42114.517800925918</v>
      </c>
      <c r="T495" s="8">
        <f>(((I495/60)/60)/24)+DATE(1970,1,1)+(-5/24)</f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ROUND((E496/D496)*100,0)</f>
        <v>0</v>
      </c>
      <c r="P496">
        <f>ROUND(IF(L496=0,0,(E496/L496)),0)</f>
        <v>10</v>
      </c>
      <c r="Q496" t="str">
        <f>LEFT(N496, SEARCH("/",N496,1)-1)</f>
        <v>film &amp; video</v>
      </c>
      <c r="R496" t="str">
        <f>RIGHT(N496,LEN(N496)-SEARCH("/",N496,1))</f>
        <v>animation</v>
      </c>
      <c r="S496" s="8">
        <f>(((J496/60)/60)/24)+DATE(1970,1,1)+(-5/24)</f>
        <v>41799.62228009259</v>
      </c>
      <c r="T496" s="8">
        <f>(((I496/60)/60)/24)+DATE(1970,1,1)+(-5/24)</f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ROUND((E497/D497)*100,0)</f>
        <v>0</v>
      </c>
      <c r="P497">
        <f>ROUND(IF(L497=0,0,(E497/L497)),0)</f>
        <v>0</v>
      </c>
      <c r="Q497" t="str">
        <f>LEFT(N497, SEARCH("/",N497,1)-1)</f>
        <v>film &amp; video</v>
      </c>
      <c r="R497" t="str">
        <f>RIGHT(N497,LEN(N497)-SEARCH("/",N497,1))</f>
        <v>animation</v>
      </c>
      <c r="S497" s="8">
        <f>(((J497/60)/60)/24)+DATE(1970,1,1)+(-5/24)</f>
        <v>42171.619270833333</v>
      </c>
      <c r="T497" s="8">
        <f>(((I497/60)/60)/24)+DATE(1970,1,1)+(-5/24)</f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ROUND((E498/D498)*100,0)</f>
        <v>0</v>
      </c>
      <c r="P498">
        <f>ROUND(IF(L498=0,0,(E498/L498)),0)</f>
        <v>1</v>
      </c>
      <c r="Q498" t="str">
        <f>LEFT(N498, SEARCH("/",N498,1)-1)</f>
        <v>film &amp; video</v>
      </c>
      <c r="R498" t="str">
        <f>RIGHT(N498,LEN(N498)-SEARCH("/",N498,1))</f>
        <v>animation</v>
      </c>
      <c r="S498" s="8">
        <f>(((J498/60)/60)/24)+DATE(1970,1,1)+(-5/24)</f>
        <v>41620.723078703704</v>
      </c>
      <c r="T498" s="8">
        <f>(((I498/60)/60)/24)+DATE(1970,1,1)+(-5/24)</f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ROUND((E499/D499)*100,0)</f>
        <v>1</v>
      </c>
      <c r="P499">
        <f>ROUND(IF(L499=0,0,(E499/L499)),0)</f>
        <v>10</v>
      </c>
      <c r="Q499" t="str">
        <f>LEFT(N499, SEARCH("/",N499,1)-1)</f>
        <v>film &amp; video</v>
      </c>
      <c r="R499" t="str">
        <f>RIGHT(N499,LEN(N499)-SEARCH("/",N499,1))</f>
        <v>animation</v>
      </c>
      <c r="S499" s="8">
        <f>(((J499/60)/60)/24)+DATE(1970,1,1)+(-5/24)</f>
        <v>41944.829456018517</v>
      </c>
      <c r="T499" s="8">
        <f>(((I499/60)/60)/24)+DATE(1970,1,1)+(-5/24)</f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ROUND((E500/D500)*100,0)</f>
        <v>5</v>
      </c>
      <c r="P500">
        <f>ROUND(IF(L500=0,0,(E500/L500)),0)</f>
        <v>136</v>
      </c>
      <c r="Q500" t="str">
        <f>LEFT(N500, SEARCH("/",N500,1)-1)</f>
        <v>film &amp; video</v>
      </c>
      <c r="R500" t="str">
        <f>RIGHT(N500,LEN(N500)-SEARCH("/",N500,1))</f>
        <v>animation</v>
      </c>
      <c r="S500" s="8">
        <f>(((J500/60)/60)/24)+DATE(1970,1,1)+(-5/24)</f>
        <v>40858.553807870368</v>
      </c>
      <c r="T500" s="8">
        <f>(((I500/60)/60)/24)+DATE(1970,1,1)+(-5/24)</f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ROUND((E501/D501)*100,0)</f>
        <v>10</v>
      </c>
      <c r="P501">
        <f>ROUND(IF(L501=0,0,(E501/L501)),0)</f>
        <v>73</v>
      </c>
      <c r="Q501" t="str">
        <f>LEFT(N501, SEARCH("/",N501,1)-1)</f>
        <v>film &amp; video</v>
      </c>
      <c r="R501" t="str">
        <f>RIGHT(N501,LEN(N501)-SEARCH("/",N501,1))</f>
        <v>animation</v>
      </c>
      <c r="S501" s="8">
        <f>(((J501/60)/60)/24)+DATE(1970,1,1)+(-5/24)</f>
        <v>40043.687129629623</v>
      </c>
      <c r="T501" s="8">
        <f>(((I501/60)/60)/24)+DATE(1970,1,1)+(-5/24)</f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ROUND((E502/D502)*100,0)</f>
        <v>3</v>
      </c>
      <c r="P502">
        <f>ROUND(IF(L502=0,0,(E502/L502)),0)</f>
        <v>54</v>
      </c>
      <c r="Q502" t="str">
        <f>LEFT(N502, SEARCH("/",N502,1)-1)</f>
        <v>film &amp; video</v>
      </c>
      <c r="R502" t="str">
        <f>RIGHT(N502,LEN(N502)-SEARCH("/",N502,1))</f>
        <v>animation</v>
      </c>
      <c r="S502" s="8">
        <f>(((J502/60)/60)/24)+DATE(1970,1,1)+(-5/24)</f>
        <v>40247.677673611113</v>
      </c>
      <c r="T502" s="8">
        <f>(((I502/60)/60)/24)+DATE(1970,1,1)+(-5/24)</f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ROUND((E503/D503)*100,0)</f>
        <v>0</v>
      </c>
      <c r="P503">
        <f>ROUND(IF(L503=0,0,(E503/L503)),0)</f>
        <v>0</v>
      </c>
      <c r="Q503" t="str">
        <f>LEFT(N503, SEARCH("/",N503,1)-1)</f>
        <v>film &amp; video</v>
      </c>
      <c r="R503" t="str">
        <f>RIGHT(N503,LEN(N503)-SEARCH("/",N503,1))</f>
        <v>animation</v>
      </c>
      <c r="S503" s="8">
        <f>(((J503/60)/60)/24)+DATE(1970,1,1)+(-5/24)</f>
        <v>40703.026053240741</v>
      </c>
      <c r="T503" s="8">
        <f>(((I503/60)/60)/24)+DATE(1970,1,1)+(-5/24)</f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ROUND((E504/D504)*100,0)</f>
        <v>1</v>
      </c>
      <c r="P504">
        <f>ROUND(IF(L504=0,0,(E504/L504)),0)</f>
        <v>58</v>
      </c>
      <c r="Q504" t="str">
        <f>LEFT(N504, SEARCH("/",N504,1)-1)</f>
        <v>film &amp; video</v>
      </c>
      <c r="R504" t="str">
        <f>RIGHT(N504,LEN(N504)-SEARCH("/",N504,1))</f>
        <v>animation</v>
      </c>
      <c r="S504" s="8">
        <f>(((J504/60)/60)/24)+DATE(1970,1,1)+(-5/24)</f>
        <v>40956.345196759255</v>
      </c>
      <c r="T504" s="8">
        <f>(((I504/60)/60)/24)+DATE(1970,1,1)+(-5/24)</f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ROUND((E505/D505)*100,0)</f>
        <v>2</v>
      </c>
      <c r="P505">
        <f>ROUND(IF(L505=0,0,(E505/L505)),0)</f>
        <v>13</v>
      </c>
      <c r="Q505" t="str">
        <f>LEFT(N505, SEARCH("/",N505,1)-1)</f>
        <v>film &amp; video</v>
      </c>
      <c r="R505" t="str">
        <f>RIGHT(N505,LEN(N505)-SEARCH("/",N505,1))</f>
        <v>animation</v>
      </c>
      <c r="S505" s="8">
        <f>(((J505/60)/60)/24)+DATE(1970,1,1)+(-5/24)</f>
        <v>41991.318321759252</v>
      </c>
      <c r="T505" s="8">
        <f>(((I505/60)/60)/24)+DATE(1970,1,1)+(-5/24)</f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ROUND((E506/D506)*100,0)</f>
        <v>1</v>
      </c>
      <c r="P506">
        <f>ROUND(IF(L506=0,0,(E506/L506)),0)</f>
        <v>67</v>
      </c>
      <c r="Q506" t="str">
        <f>LEFT(N506, SEARCH("/",N506,1)-1)</f>
        <v>film &amp; video</v>
      </c>
      <c r="R506" t="str">
        <f>RIGHT(N506,LEN(N506)-SEARCH("/",N506,1))</f>
        <v>animation</v>
      </c>
      <c r="S506" s="8">
        <f>(((J506/60)/60)/24)+DATE(1970,1,1)+(-5/24)</f>
        <v>40949.775312499994</v>
      </c>
      <c r="T506" s="8">
        <f>(((I506/60)/60)/24)+DATE(1970,1,1)+(-5/24)</f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ROUND((E507/D507)*100,0)</f>
        <v>0</v>
      </c>
      <c r="P507">
        <f>ROUND(IF(L507=0,0,(E507/L507)),0)</f>
        <v>4</v>
      </c>
      <c r="Q507" t="str">
        <f>LEFT(N507, SEARCH("/",N507,1)-1)</f>
        <v>film &amp; video</v>
      </c>
      <c r="R507" t="str">
        <f>RIGHT(N507,LEN(N507)-SEARCH("/",N507,1))</f>
        <v>animation</v>
      </c>
      <c r="S507" s="8">
        <f>(((J507/60)/60)/24)+DATE(1970,1,1)+(-5/24)</f>
        <v>42317.889884259253</v>
      </c>
      <c r="T507" s="8">
        <f>(((I507/60)/60)/24)+DATE(1970,1,1)+(-5/24)</f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ROUND((E508/D508)*100,0)</f>
        <v>0</v>
      </c>
      <c r="P508">
        <f>ROUND(IF(L508=0,0,(E508/L508)),0)</f>
        <v>250</v>
      </c>
      <c r="Q508" t="str">
        <f>LEFT(N508, SEARCH("/",N508,1)-1)</f>
        <v>film &amp; video</v>
      </c>
      <c r="R508" t="str">
        <f>RIGHT(N508,LEN(N508)-SEARCH("/",N508,1))</f>
        <v>animation</v>
      </c>
      <c r="S508" s="8">
        <f>(((J508/60)/60)/24)+DATE(1970,1,1)+(-5/24)</f>
        <v>41466.343981481477</v>
      </c>
      <c r="T508" s="8">
        <f>(((I508/60)/60)/24)+DATE(1970,1,1)+(-5/24)</f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ROUND((E509/D509)*100,0)</f>
        <v>3</v>
      </c>
      <c r="P509">
        <f>ROUND(IF(L509=0,0,(E509/L509)),0)</f>
        <v>64</v>
      </c>
      <c r="Q509" t="str">
        <f>LEFT(N509, SEARCH("/",N509,1)-1)</f>
        <v>film &amp; video</v>
      </c>
      <c r="R509" t="str">
        <f>RIGHT(N509,LEN(N509)-SEARCH("/",N509,1))</f>
        <v>animation</v>
      </c>
      <c r="S509" s="8">
        <f>(((J509/60)/60)/24)+DATE(1970,1,1)+(-5/24)</f>
        <v>41156.750659722216</v>
      </c>
      <c r="T509" s="8">
        <f>(((I509/60)/60)/24)+DATE(1970,1,1)+(-5/24)</f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ROUND((E510/D510)*100,0)</f>
        <v>1</v>
      </c>
      <c r="P510">
        <f>ROUND(IF(L510=0,0,(E510/L510)),0)</f>
        <v>133</v>
      </c>
      <c r="Q510" t="str">
        <f>LEFT(N510, SEARCH("/",N510,1)-1)</f>
        <v>film &amp; video</v>
      </c>
      <c r="R510" t="str">
        <f>RIGHT(N510,LEN(N510)-SEARCH("/",N510,1))</f>
        <v>animation</v>
      </c>
      <c r="S510" s="8">
        <f>(((J510/60)/60)/24)+DATE(1970,1,1)+(-5/24)</f>
        <v>40994.815983796296</v>
      </c>
      <c r="T510" s="8">
        <f>(((I510/60)/60)/24)+DATE(1970,1,1)+(-5/24)</f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ROUND((E511/D511)*100,0)</f>
        <v>0</v>
      </c>
      <c r="P511">
        <f>ROUND(IF(L511=0,0,(E511/L511)),0)</f>
        <v>10</v>
      </c>
      <c r="Q511" t="str">
        <f>LEFT(N511, SEARCH("/",N511,1)-1)</f>
        <v>film &amp; video</v>
      </c>
      <c r="R511" t="str">
        <f>RIGHT(N511,LEN(N511)-SEARCH("/",N511,1))</f>
        <v>animation</v>
      </c>
      <c r="S511" s="8">
        <f>(((J511/60)/60)/24)+DATE(1970,1,1)+(-5/24)</f>
        <v>42153.423263888886</v>
      </c>
      <c r="T511" s="8">
        <f>(((I511/60)/60)/24)+DATE(1970,1,1)+(-5/24)</f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ROUND((E512/D512)*100,0)</f>
        <v>0</v>
      </c>
      <c r="P512">
        <f>ROUND(IF(L512=0,0,(E512/L512)),0)</f>
        <v>0</v>
      </c>
      <c r="Q512" t="str">
        <f>LEFT(N512, SEARCH("/",N512,1)-1)</f>
        <v>film &amp; video</v>
      </c>
      <c r="R512" t="str">
        <f>RIGHT(N512,LEN(N512)-SEARCH("/",N512,1))</f>
        <v>animation</v>
      </c>
      <c r="S512" s="8">
        <f>(((J512/60)/60)/24)+DATE(1970,1,1)+(-5/24)</f>
        <v>42399.968043981477</v>
      </c>
      <c r="T512" s="8">
        <f>(((I512/60)/60)/24)+DATE(1970,1,1)+(-5/24)</f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ROUND((E513/D513)*100,0)</f>
        <v>3</v>
      </c>
      <c r="P513">
        <f>ROUND(IF(L513=0,0,(E513/L513)),0)</f>
        <v>30</v>
      </c>
      <c r="Q513" t="str">
        <f>LEFT(N513, SEARCH("/",N513,1)-1)</f>
        <v>film &amp; video</v>
      </c>
      <c r="R513" t="str">
        <f>RIGHT(N513,LEN(N513)-SEARCH("/",N513,1))</f>
        <v>animation</v>
      </c>
      <c r="S513" s="8">
        <f>(((J513/60)/60)/24)+DATE(1970,1,1)+(-5/24)</f>
        <v>41340.09469907407</v>
      </c>
      <c r="T513" s="8">
        <f>(((I513/60)/60)/24)+DATE(1970,1,1)+(-5/24)</f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ROUND((E514/D514)*100,0)</f>
        <v>0</v>
      </c>
      <c r="P514">
        <f>ROUND(IF(L514=0,0,(E514/L514)),0)</f>
        <v>6</v>
      </c>
      <c r="Q514" t="str">
        <f>LEFT(N514, SEARCH("/",N514,1)-1)</f>
        <v>film &amp; video</v>
      </c>
      <c r="R514" t="str">
        <f>RIGHT(N514,LEN(N514)-SEARCH("/",N514,1))</f>
        <v>animation</v>
      </c>
      <c r="S514" s="8">
        <f>(((J514/60)/60)/24)+DATE(1970,1,1)+(-5/24)</f>
        <v>42649.533877314818</v>
      </c>
      <c r="T514" s="8">
        <f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ROUND((E515/D515)*100,0)</f>
        <v>14</v>
      </c>
      <c r="P515">
        <f>ROUND(IF(L515=0,0,(E515/L515)),0)</f>
        <v>102</v>
      </c>
      <c r="Q515" t="str">
        <f>LEFT(N515, SEARCH("/",N515,1)-1)</f>
        <v>film &amp; video</v>
      </c>
      <c r="R515" t="str">
        <f>RIGHT(N515,LEN(N515)-SEARCH("/",N515,1))</f>
        <v>animation</v>
      </c>
      <c r="S515" s="8">
        <f>(((J515/60)/60)/24)+DATE(1970,1,1)+(-5/24)</f>
        <v>42552.445659722223</v>
      </c>
      <c r="T515" s="8">
        <f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ROUND((E516/D516)*100,0)</f>
        <v>3</v>
      </c>
      <c r="P516">
        <f>ROUND(IF(L516=0,0,(E516/L516)),0)</f>
        <v>17</v>
      </c>
      <c r="Q516" t="str">
        <f>LEFT(N516, SEARCH("/",N516,1)-1)</f>
        <v>film &amp; video</v>
      </c>
      <c r="R516" t="str">
        <f>RIGHT(N516,LEN(N516)-SEARCH("/",N516,1))</f>
        <v>animation</v>
      </c>
      <c r="S516" s="8">
        <f>(((J516/60)/60)/24)+DATE(1970,1,1)+(-5/24)</f>
        <v>41830.405636574069</v>
      </c>
      <c r="T516" s="8">
        <f>(((I516/60)/60)/24)+DATE(1970,1,1)+(-5/24)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ROUND((E517/D517)*100,0)</f>
        <v>25</v>
      </c>
      <c r="P517">
        <f>ROUND(IF(L517=0,0,(E517/L517)),0)</f>
        <v>725</v>
      </c>
      <c r="Q517" t="str">
        <f>LEFT(N517, SEARCH("/",N517,1)-1)</f>
        <v>film &amp; video</v>
      </c>
      <c r="R517" t="str">
        <f>RIGHT(N517,LEN(N517)-SEARCH("/",N517,1))</f>
        <v>animation</v>
      </c>
      <c r="S517" s="8">
        <f>(((J517/60)/60)/24)+DATE(1970,1,1)+(-5/24)</f>
        <v>42327.282418981478</v>
      </c>
      <c r="T517" s="8">
        <f>(((I517/60)/60)/24)+DATE(1970,1,1)+(-5/24)</f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ROUND((E518/D518)*100,0)</f>
        <v>0</v>
      </c>
      <c r="P518">
        <f>ROUND(IF(L518=0,0,(E518/L518)),0)</f>
        <v>0</v>
      </c>
      <c r="Q518" t="str">
        <f>LEFT(N518, SEARCH("/",N518,1)-1)</f>
        <v>film &amp; video</v>
      </c>
      <c r="R518" t="str">
        <f>RIGHT(N518,LEN(N518)-SEARCH("/",N518,1))</f>
        <v>animation</v>
      </c>
      <c r="S518" s="8">
        <f>(((J518/60)/60)/24)+DATE(1970,1,1)+(-5/24)</f>
        <v>42091.570370370369</v>
      </c>
      <c r="T518" s="8">
        <f>(((I518/60)/60)/24)+DATE(1970,1,1)+(-5/24)</f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ROUND((E519/D519)*100,0)</f>
        <v>1</v>
      </c>
      <c r="P519">
        <f>ROUND(IF(L519=0,0,(E519/L519)),0)</f>
        <v>68</v>
      </c>
      <c r="Q519" t="str">
        <f>LEFT(N519, SEARCH("/",N519,1)-1)</f>
        <v>film &amp; video</v>
      </c>
      <c r="R519" t="str">
        <f>RIGHT(N519,LEN(N519)-SEARCH("/",N519,1))</f>
        <v>animation</v>
      </c>
      <c r="S519" s="8">
        <f>(((J519/60)/60)/24)+DATE(1970,1,1)+(-5/24)</f>
        <v>42738.406956018516</v>
      </c>
      <c r="T519" s="8">
        <f>(((I519/60)/60)/24)+DATE(1970,1,1)+(-5/24)</f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ROUND((E520/D520)*100,0)</f>
        <v>0</v>
      </c>
      <c r="P520">
        <f>ROUND(IF(L520=0,0,(E520/L520)),0)</f>
        <v>0</v>
      </c>
      <c r="Q520" t="str">
        <f>LEFT(N520, SEARCH("/",N520,1)-1)</f>
        <v>film &amp; video</v>
      </c>
      <c r="R520" t="str">
        <f>RIGHT(N520,LEN(N520)-SEARCH("/",N520,1))</f>
        <v>animation</v>
      </c>
      <c r="S520" s="8">
        <f>(((J520/60)/60)/24)+DATE(1970,1,1)+(-5/24)</f>
        <v>42223.407685185179</v>
      </c>
      <c r="T520" s="8">
        <f>(((I520/60)/60)/24)+DATE(1970,1,1)+(-5/24)</f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ROUND((E521/D521)*100,0)</f>
        <v>23</v>
      </c>
      <c r="P521">
        <f>ROUND(IF(L521=0,0,(E521/L521)),0)</f>
        <v>39</v>
      </c>
      <c r="Q521" t="str">
        <f>LEFT(N521, SEARCH("/",N521,1)-1)</f>
        <v>film &amp; video</v>
      </c>
      <c r="R521" t="str">
        <f>RIGHT(N521,LEN(N521)-SEARCH("/",N521,1))</f>
        <v>animation</v>
      </c>
      <c r="S521" s="8">
        <f>(((J521/60)/60)/24)+DATE(1970,1,1)+(-5/24)</f>
        <v>41218.183113425926</v>
      </c>
      <c r="T521" s="8">
        <f>(((I521/60)/60)/24)+DATE(1970,1,1)+(-5/24)</f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ROUND((E522/D522)*100,0)</f>
        <v>102</v>
      </c>
      <c r="P522">
        <f>ROUND(IF(L522=0,0,(E522/L522)),0)</f>
        <v>150</v>
      </c>
      <c r="Q522" t="str">
        <f>LEFT(N522, SEARCH("/",N522,1)-1)</f>
        <v>theater</v>
      </c>
      <c r="R522" t="str">
        <f>RIGHT(N522,LEN(N522)-SEARCH("/",N522,1))</f>
        <v>plays</v>
      </c>
      <c r="S522" s="8">
        <f>(((J522/60)/60)/24)+DATE(1970,1,1)+(-5/24)</f>
        <v>42318.493761574071</v>
      </c>
      <c r="T522" s="8">
        <f>(((I522/60)/60)/24)+DATE(1970,1,1)+(-5/24)</f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ROUND((E523/D523)*100,0)</f>
        <v>105</v>
      </c>
      <c r="P523">
        <f>ROUND(IF(L523=0,0,(E523/L523)),0)</f>
        <v>93</v>
      </c>
      <c r="Q523" t="str">
        <f>LEFT(N523, SEARCH("/",N523,1)-1)</f>
        <v>theater</v>
      </c>
      <c r="R523" t="str">
        <f>RIGHT(N523,LEN(N523)-SEARCH("/",N523,1))</f>
        <v>plays</v>
      </c>
      <c r="S523" s="8">
        <f>(((J523/60)/60)/24)+DATE(1970,1,1)+(-5/24)</f>
        <v>42645.884479166663</v>
      </c>
      <c r="T523" s="8">
        <f>(((I523/60)/60)/24)+DATE(1970,1,1)+(-5/24)</f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ROUND((E524/D524)*100,0)</f>
        <v>115</v>
      </c>
      <c r="P524">
        <f>ROUND(IF(L524=0,0,(E524/L524)),0)</f>
        <v>111</v>
      </c>
      <c r="Q524" t="str">
        <f>LEFT(N524, SEARCH("/",N524,1)-1)</f>
        <v>theater</v>
      </c>
      <c r="R524" t="str">
        <f>RIGHT(N524,LEN(N524)-SEARCH("/",N524,1))</f>
        <v>plays</v>
      </c>
      <c r="S524" s="8">
        <f>(((J524/60)/60)/24)+DATE(1970,1,1)+(-5/24)</f>
        <v>42429.832465277774</v>
      </c>
      <c r="T524" s="8">
        <f>(((I524/60)/60)/24)+DATE(1970,1,1)+(-5/24)</f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ROUND((E525/D525)*100,0)</f>
        <v>121</v>
      </c>
      <c r="P525">
        <f>ROUND(IF(L525=0,0,(E525/L525)),0)</f>
        <v>72</v>
      </c>
      <c r="Q525" t="str">
        <f>LEFT(N525, SEARCH("/",N525,1)-1)</f>
        <v>theater</v>
      </c>
      <c r="R525" t="str">
        <f>RIGHT(N525,LEN(N525)-SEARCH("/",N525,1))</f>
        <v>plays</v>
      </c>
      <c r="S525" s="8">
        <f>(((J525/60)/60)/24)+DATE(1970,1,1)+(-5/24)</f>
        <v>42237.924490740734</v>
      </c>
      <c r="T525" s="8">
        <f>(((I525/60)/60)/24)+DATE(1970,1,1)+(-5/24)</f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ROUND((E526/D526)*100,0)</f>
        <v>109</v>
      </c>
      <c r="P526">
        <f>ROUND(IF(L526=0,0,(E526/L526)),0)</f>
        <v>29</v>
      </c>
      <c r="Q526" t="str">
        <f>LEFT(N526, SEARCH("/",N526,1)-1)</f>
        <v>theater</v>
      </c>
      <c r="R526" t="str">
        <f>RIGHT(N526,LEN(N526)-SEARCH("/",N526,1))</f>
        <v>plays</v>
      </c>
      <c r="S526" s="8">
        <f>(((J526/60)/60)/24)+DATE(1970,1,1)+(-5/24)</f>
        <v>42492.508900462963</v>
      </c>
      <c r="T526" s="8">
        <f>(((I526/60)/60)/24)+DATE(1970,1,1)+(-5/24)</f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ROUND((E527/D527)*100,0)</f>
        <v>100</v>
      </c>
      <c r="P527">
        <f>ROUND(IF(L527=0,0,(E527/L527)),0)</f>
        <v>1000</v>
      </c>
      <c r="Q527" t="str">
        <f>LEFT(N527, SEARCH("/",N527,1)-1)</f>
        <v>theater</v>
      </c>
      <c r="R527" t="str">
        <f>RIGHT(N527,LEN(N527)-SEARCH("/",N527,1))</f>
        <v>plays</v>
      </c>
      <c r="S527" s="8">
        <f>(((J527/60)/60)/24)+DATE(1970,1,1)+(-5/24)</f>
        <v>41850.192604166667</v>
      </c>
      <c r="T527" s="8">
        <f>(((I527/60)/60)/24)+DATE(1970,1,1)+(-5/24)</f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ROUND((E528/D528)*100,0)</f>
        <v>114</v>
      </c>
      <c r="P528">
        <f>ROUND(IF(L528=0,0,(E528/L528)),0)</f>
        <v>74</v>
      </c>
      <c r="Q528" t="str">
        <f>LEFT(N528, SEARCH("/",N528,1)-1)</f>
        <v>theater</v>
      </c>
      <c r="R528" t="str">
        <f>RIGHT(N528,LEN(N528)-SEARCH("/",N528,1))</f>
        <v>plays</v>
      </c>
      <c r="S528" s="8">
        <f>(((J528/60)/60)/24)+DATE(1970,1,1)+(-5/24)</f>
        <v>42192.383611111109</v>
      </c>
      <c r="T528" s="8">
        <f>(((I528/60)/60)/24)+DATE(1970,1,1)+(-5/24)</f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ROUND((E529/D529)*100,0)</f>
        <v>101</v>
      </c>
      <c r="P529">
        <f>ROUND(IF(L529=0,0,(E529/L529)),0)</f>
        <v>64</v>
      </c>
      <c r="Q529" t="str">
        <f>LEFT(N529, SEARCH("/",N529,1)-1)</f>
        <v>theater</v>
      </c>
      <c r="R529" t="str">
        <f>RIGHT(N529,LEN(N529)-SEARCH("/",N529,1))</f>
        <v>plays</v>
      </c>
      <c r="S529" s="8">
        <f>(((J529/60)/60)/24)+DATE(1970,1,1)+(-5/24)</f>
        <v>42752.997291666667</v>
      </c>
      <c r="T529" s="8">
        <f>(((I529/60)/60)/24)+DATE(1970,1,1)+(-5/24)</f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ROUND((E530/D530)*100,0)</f>
        <v>116</v>
      </c>
      <c r="P530">
        <f>ROUND(IF(L530=0,0,(E530/L530)),0)</f>
        <v>44</v>
      </c>
      <c r="Q530" t="str">
        <f>LEFT(N530, SEARCH("/",N530,1)-1)</f>
        <v>theater</v>
      </c>
      <c r="R530" t="str">
        <f>RIGHT(N530,LEN(N530)-SEARCH("/",N530,1))</f>
        <v>plays</v>
      </c>
      <c r="S530" s="8">
        <f>(((J530/60)/60)/24)+DATE(1970,1,1)+(-5/24)</f>
        <v>42155.71188657407</v>
      </c>
      <c r="T530" s="8">
        <f>(((I530/60)/60)/24)+DATE(1970,1,1)+(-5/24)</f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ROUND((E531/D531)*100,0)</f>
        <v>130</v>
      </c>
      <c r="P531">
        <f>ROUND(IF(L531=0,0,(E531/L531)),0)</f>
        <v>87</v>
      </c>
      <c r="Q531" t="str">
        <f>LEFT(N531, SEARCH("/",N531,1)-1)</f>
        <v>theater</v>
      </c>
      <c r="R531" t="str">
        <f>RIGHT(N531,LEN(N531)-SEARCH("/",N531,1))</f>
        <v>plays</v>
      </c>
      <c r="S531" s="8">
        <f>(((J531/60)/60)/24)+DATE(1970,1,1)+(-5/24)</f>
        <v>42724.822847222218</v>
      </c>
      <c r="T531" s="8">
        <f>(((I531/60)/60)/24)+DATE(1970,1,1)+(-5/24)</f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ROUND((E532/D532)*100,0)</f>
        <v>108</v>
      </c>
      <c r="P532">
        <f>ROUND(IF(L532=0,0,(E532/L532)),0)</f>
        <v>127</v>
      </c>
      <c r="Q532" t="str">
        <f>LEFT(N532, SEARCH("/",N532,1)-1)</f>
        <v>theater</v>
      </c>
      <c r="R532" t="str">
        <f>RIGHT(N532,LEN(N532)-SEARCH("/",N532,1))</f>
        <v>plays</v>
      </c>
      <c r="S532" s="8">
        <f>(((J532/60)/60)/24)+DATE(1970,1,1)+(-5/24)</f>
        <v>42157.382731481477</v>
      </c>
      <c r="T532" s="8">
        <f>(((I532/60)/60)/24)+DATE(1970,1,1)+(-5/24)</f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ROUND((E533/D533)*100,0)</f>
        <v>100</v>
      </c>
      <c r="P533">
        <f>ROUND(IF(L533=0,0,(E533/L533)),0)</f>
        <v>129</v>
      </c>
      <c r="Q533" t="str">
        <f>LEFT(N533, SEARCH("/",N533,1)-1)</f>
        <v>theater</v>
      </c>
      <c r="R533" t="str">
        <f>RIGHT(N533,LEN(N533)-SEARCH("/",N533,1))</f>
        <v>plays</v>
      </c>
      <c r="S533" s="8">
        <f>(((J533/60)/60)/24)+DATE(1970,1,1)+(-5/24)</f>
        <v>42675.856817129628</v>
      </c>
      <c r="T533" s="8">
        <f>(((I533/60)/60)/24)+DATE(1970,1,1)+(-5/24)</f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ROUND((E534/D534)*100,0)</f>
        <v>123</v>
      </c>
      <c r="P534">
        <f>ROUND(IF(L534=0,0,(E534/L534)),0)</f>
        <v>71</v>
      </c>
      <c r="Q534" t="str">
        <f>LEFT(N534, SEARCH("/",N534,1)-1)</f>
        <v>theater</v>
      </c>
      <c r="R534" t="str">
        <f>RIGHT(N534,LEN(N534)-SEARCH("/",N534,1))</f>
        <v>plays</v>
      </c>
      <c r="S534" s="8">
        <f>(((J534/60)/60)/24)+DATE(1970,1,1)+(-5/24)</f>
        <v>42472.798703703702</v>
      </c>
      <c r="T534" s="8">
        <f>(((I534/60)/60)/24)+DATE(1970,1,1)+(-5/24)</f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ROUND((E535/D535)*100,0)</f>
        <v>100</v>
      </c>
      <c r="P535">
        <f>ROUND(IF(L535=0,0,(E535/L535)),0)</f>
        <v>118</v>
      </c>
      <c r="Q535" t="str">
        <f>LEFT(N535, SEARCH("/",N535,1)-1)</f>
        <v>theater</v>
      </c>
      <c r="R535" t="str">
        <f>RIGHT(N535,LEN(N535)-SEARCH("/",N535,1))</f>
        <v>plays</v>
      </c>
      <c r="S535" s="8">
        <f>(((J535/60)/60)/24)+DATE(1970,1,1)+(-5/24)</f>
        <v>42482.226446759254</v>
      </c>
      <c r="T535" s="8">
        <f>(((I535/60)/60)/24)+DATE(1970,1,1)+(-5/24)</f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ROUND((E536/D536)*100,0)</f>
        <v>105</v>
      </c>
      <c r="P536">
        <f>ROUND(IF(L536=0,0,(E536/L536)),0)</f>
        <v>327</v>
      </c>
      <c r="Q536" t="str">
        <f>LEFT(N536, SEARCH("/",N536,1)-1)</f>
        <v>theater</v>
      </c>
      <c r="R536" t="str">
        <f>RIGHT(N536,LEN(N536)-SEARCH("/",N536,1))</f>
        <v>plays</v>
      </c>
      <c r="S536" s="8">
        <f>(((J536/60)/60)/24)+DATE(1970,1,1)+(-5/24)</f>
        <v>42270.602662037032</v>
      </c>
      <c r="T536" s="8">
        <f>(((I536/60)/60)/24)+DATE(1970,1,1)+(-5/24)</f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ROUND((E537/D537)*100,0)</f>
        <v>103</v>
      </c>
      <c r="P537">
        <f>ROUND(IF(L537=0,0,(E537/L537)),0)</f>
        <v>35</v>
      </c>
      <c r="Q537" t="str">
        <f>LEFT(N537, SEARCH("/",N537,1)-1)</f>
        <v>theater</v>
      </c>
      <c r="R537" t="str">
        <f>RIGHT(N537,LEN(N537)-SEARCH("/",N537,1))</f>
        <v>plays</v>
      </c>
      <c r="S537" s="8">
        <f>(((J537/60)/60)/24)+DATE(1970,1,1)+(-5/24)</f>
        <v>42711.336863425917</v>
      </c>
      <c r="T537" s="8">
        <f>(((I537/60)/60)/24)+DATE(1970,1,1)+(-5/24)</f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ROUND((E538/D538)*100,0)</f>
        <v>118</v>
      </c>
      <c r="P538">
        <f>ROUND(IF(L538=0,0,(E538/L538)),0)</f>
        <v>100</v>
      </c>
      <c r="Q538" t="str">
        <f>LEFT(N538, SEARCH("/",N538,1)-1)</f>
        <v>theater</v>
      </c>
      <c r="R538" t="str">
        <f>RIGHT(N538,LEN(N538)-SEARCH("/",N538,1))</f>
        <v>plays</v>
      </c>
      <c r="S538" s="8">
        <f>(((J538/60)/60)/24)+DATE(1970,1,1)+(-5/24)</f>
        <v>42179.136655092596</v>
      </c>
      <c r="T538" s="8">
        <f>(((I538/60)/60)/24)+DATE(1970,1,1)+(-5/24)</f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ROUND((E539/D539)*100,0)</f>
        <v>121</v>
      </c>
      <c r="P539">
        <f>ROUND(IF(L539=0,0,(E539/L539)),0)</f>
        <v>41</v>
      </c>
      <c r="Q539" t="str">
        <f>LEFT(N539, SEARCH("/",N539,1)-1)</f>
        <v>theater</v>
      </c>
      <c r="R539" t="str">
        <f>RIGHT(N539,LEN(N539)-SEARCH("/",N539,1))</f>
        <v>plays</v>
      </c>
      <c r="S539" s="8">
        <f>(((J539/60)/60)/24)+DATE(1970,1,1)+(-5/24)</f>
        <v>42282.560081018521</v>
      </c>
      <c r="T539" s="8">
        <f>(((I539/60)/60)/24)+DATE(1970,1,1)+(-5/24)</f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ROUND((E540/D540)*100,0)</f>
        <v>302</v>
      </c>
      <c r="P540">
        <f>ROUND(IF(L540=0,0,(E540/L540)),0)</f>
        <v>252</v>
      </c>
      <c r="Q540" t="str">
        <f>LEFT(N540, SEARCH("/",N540,1)-1)</f>
        <v>theater</v>
      </c>
      <c r="R540" t="str">
        <f>RIGHT(N540,LEN(N540)-SEARCH("/",N540,1))</f>
        <v>plays</v>
      </c>
      <c r="S540" s="8">
        <f>(((J540/60)/60)/24)+DATE(1970,1,1)+(-5/24)</f>
        <v>42473.586377314808</v>
      </c>
      <c r="T540" s="8">
        <f>(((I540/60)/60)/24)+DATE(1970,1,1)+(-5/24)</f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ROUND((E541/D541)*100,0)</f>
        <v>101</v>
      </c>
      <c r="P541">
        <f>ROUND(IF(L541=0,0,(E541/L541)),0)</f>
        <v>25</v>
      </c>
      <c r="Q541" t="str">
        <f>LEFT(N541, SEARCH("/",N541,1)-1)</f>
        <v>theater</v>
      </c>
      <c r="R541" t="str">
        <f>RIGHT(N541,LEN(N541)-SEARCH("/",N541,1))</f>
        <v>plays</v>
      </c>
      <c r="S541" s="8">
        <f>(((J541/60)/60)/24)+DATE(1970,1,1)+(-5/24)</f>
        <v>42534.841516203705</v>
      </c>
      <c r="T541" s="8">
        <f>(((I541/60)/60)/24)+DATE(1970,1,1)+(-5/24)</f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ROUND((E542/D542)*100,0)</f>
        <v>0</v>
      </c>
      <c r="P542">
        <f>ROUND(IF(L542=0,0,(E542/L542)),0)</f>
        <v>1</v>
      </c>
      <c r="Q542" t="str">
        <f>LEFT(N542, SEARCH("/",N542,1)-1)</f>
        <v>technology</v>
      </c>
      <c r="R542" t="str">
        <f>RIGHT(N542,LEN(N542)-SEARCH("/",N542,1))</f>
        <v>web</v>
      </c>
      <c r="S542" s="8">
        <f>(((J542/60)/60)/24)+DATE(1970,1,1)+(-5/24)</f>
        <v>42009.608865740738</v>
      </c>
      <c r="T542" s="8">
        <f>(((I542/60)/60)/24)+DATE(1970,1,1)+(-5/24)</f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ROUND((E543/D543)*100,0)</f>
        <v>1</v>
      </c>
      <c r="P543">
        <f>ROUND(IF(L543=0,0,(E543/L543)),0)</f>
        <v>25</v>
      </c>
      <c r="Q543" t="str">
        <f>LEFT(N543, SEARCH("/",N543,1)-1)</f>
        <v>technology</v>
      </c>
      <c r="R543" t="str">
        <f>RIGHT(N543,LEN(N543)-SEARCH("/",N543,1))</f>
        <v>web</v>
      </c>
      <c r="S543" s="8">
        <f>(((J543/60)/60)/24)+DATE(1970,1,1)+(-5/24)</f>
        <v>42275.838356481479</v>
      </c>
      <c r="T543" s="8">
        <f>(((I543/60)/60)/24)+DATE(1970,1,1)+(-5/24)</f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ROUND((E544/D544)*100,0)</f>
        <v>0</v>
      </c>
      <c r="P544">
        <f>ROUND(IF(L544=0,0,(E544/L544)),0)</f>
        <v>1</v>
      </c>
      <c r="Q544" t="str">
        <f>LEFT(N544, SEARCH("/",N544,1)-1)</f>
        <v>technology</v>
      </c>
      <c r="R544" t="str">
        <f>RIGHT(N544,LEN(N544)-SEARCH("/",N544,1))</f>
        <v>web</v>
      </c>
      <c r="S544" s="8">
        <f>(((J544/60)/60)/24)+DATE(1970,1,1)+(-5/24)</f>
        <v>42433.529120370367</v>
      </c>
      <c r="T544" s="8">
        <f>(((I544/60)/60)/24)+DATE(1970,1,1)+(-5/24)</f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ROUND((E545/D545)*100,0)</f>
        <v>0</v>
      </c>
      <c r="P545">
        <f>ROUND(IF(L545=0,0,(E545/L545)),0)</f>
        <v>35</v>
      </c>
      <c r="Q545" t="str">
        <f>LEFT(N545, SEARCH("/",N545,1)-1)</f>
        <v>technology</v>
      </c>
      <c r="R545" t="str">
        <f>RIGHT(N545,LEN(N545)-SEARCH("/",N545,1))</f>
        <v>web</v>
      </c>
      <c r="S545" s="8">
        <f>(((J545/60)/60)/24)+DATE(1970,1,1)+(-5/24)</f>
        <v>41913.88381944444</v>
      </c>
      <c r="T545" s="8">
        <f>(((I545/60)/60)/24)+DATE(1970,1,1)+(-5/24)</f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ROUND((E546/D546)*100,0)</f>
        <v>1</v>
      </c>
      <c r="P546">
        <f>ROUND(IF(L546=0,0,(E546/L546)),0)</f>
        <v>3</v>
      </c>
      <c r="Q546" t="str">
        <f>LEFT(N546, SEARCH("/",N546,1)-1)</f>
        <v>technology</v>
      </c>
      <c r="R546" t="str">
        <f>RIGHT(N546,LEN(N546)-SEARCH("/",N546,1))</f>
        <v>web</v>
      </c>
      <c r="S546" s="8">
        <f>(((J546/60)/60)/24)+DATE(1970,1,1)+(-5/24)</f>
        <v>42525.448611111111</v>
      </c>
      <c r="T546" s="8">
        <f>(((I546/60)/60)/24)+DATE(1970,1,1)+(-5/24)</f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ROUND((E547/D547)*100,0)</f>
        <v>27</v>
      </c>
      <c r="P547">
        <f>ROUND(IF(L547=0,0,(E547/L547)),0)</f>
        <v>403</v>
      </c>
      <c r="Q547" t="str">
        <f>LEFT(N547, SEARCH("/",N547,1)-1)</f>
        <v>technology</v>
      </c>
      <c r="R547" t="str">
        <f>RIGHT(N547,LEN(N547)-SEARCH("/",N547,1))</f>
        <v>web</v>
      </c>
      <c r="S547" s="8">
        <f>(((J547/60)/60)/24)+DATE(1970,1,1)+(-5/24)</f>
        <v>42283.38413194444</v>
      </c>
      <c r="T547" s="8">
        <f>(((I547/60)/60)/24)+DATE(1970,1,1)+(-5/24)</f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ROUND((E548/D548)*100,0)</f>
        <v>0</v>
      </c>
      <c r="P548">
        <f>ROUND(IF(L548=0,0,(E548/L548)),0)</f>
        <v>26</v>
      </c>
      <c r="Q548" t="str">
        <f>LEFT(N548, SEARCH("/",N548,1)-1)</f>
        <v>technology</v>
      </c>
      <c r="R548" t="str">
        <f>RIGHT(N548,LEN(N548)-SEARCH("/",N548,1))</f>
        <v>web</v>
      </c>
      <c r="S548" s="8">
        <f>(((J548/60)/60)/24)+DATE(1970,1,1)+(-5/24)</f>
        <v>42249.459664351853</v>
      </c>
      <c r="T548" s="8">
        <f>(((I548/60)/60)/24)+DATE(1970,1,1)+(-5/24)</f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ROUND((E549/D549)*100,0)</f>
        <v>0</v>
      </c>
      <c r="P549">
        <f>ROUND(IF(L549=0,0,(E549/L549)),0)</f>
        <v>0</v>
      </c>
      <c r="Q549" t="str">
        <f>LEFT(N549, SEARCH("/",N549,1)-1)</f>
        <v>technology</v>
      </c>
      <c r="R549" t="str">
        <f>RIGHT(N549,LEN(N549)-SEARCH("/",N549,1))</f>
        <v>web</v>
      </c>
      <c r="S549" s="8">
        <f>(((J549/60)/60)/24)+DATE(1970,1,1)+(-5/24)</f>
        <v>42380.488009259258</v>
      </c>
      <c r="T549" s="8">
        <f>(((I549/60)/60)/24)+DATE(1970,1,1)+(-5/24)</f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ROUND((E550/D550)*100,0)</f>
        <v>0</v>
      </c>
      <c r="P550">
        <f>ROUND(IF(L550=0,0,(E550/L550)),0)</f>
        <v>9</v>
      </c>
      <c r="Q550" t="str">
        <f>LEFT(N550, SEARCH("/",N550,1)-1)</f>
        <v>technology</v>
      </c>
      <c r="R550" t="str">
        <f>RIGHT(N550,LEN(N550)-SEARCH("/",N550,1))</f>
        <v>web</v>
      </c>
      <c r="S550" s="8">
        <f>(((J550/60)/60)/24)+DATE(1970,1,1)+(-5/24)</f>
        <v>42276.695</v>
      </c>
      <c r="T550" s="8">
        <f>(((I550/60)/60)/24)+DATE(1970,1,1)+(-5/24)</f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ROUND((E551/D551)*100,0)</f>
        <v>3</v>
      </c>
      <c r="P551">
        <f>ROUND(IF(L551=0,0,(E551/L551)),0)</f>
        <v>9</v>
      </c>
      <c r="Q551" t="str">
        <f>LEFT(N551, SEARCH("/",N551,1)-1)</f>
        <v>technology</v>
      </c>
      <c r="R551" t="str">
        <f>RIGHT(N551,LEN(N551)-SEARCH("/",N551,1))</f>
        <v>web</v>
      </c>
      <c r="S551" s="8">
        <f>(((J551/60)/60)/24)+DATE(1970,1,1)+(-5/24)</f>
        <v>42163.428495370368</v>
      </c>
      <c r="T551" s="8">
        <f>(((I551/60)/60)/24)+DATE(1970,1,1)+(-5/24)</f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ROUND((E552/D552)*100,0)</f>
        <v>1</v>
      </c>
      <c r="P552">
        <f>ROUND(IF(L552=0,0,(E552/L552)),0)</f>
        <v>9</v>
      </c>
      <c r="Q552" t="str">
        <f>LEFT(N552, SEARCH("/",N552,1)-1)</f>
        <v>technology</v>
      </c>
      <c r="R552" t="str">
        <f>RIGHT(N552,LEN(N552)-SEARCH("/",N552,1))</f>
        <v>web</v>
      </c>
      <c r="S552" s="8">
        <f>(((J552/60)/60)/24)+DATE(1970,1,1)+(-5/24)</f>
        <v>42753.47042824074</v>
      </c>
      <c r="T552" s="8">
        <f>(((I552/60)/60)/24)+DATE(1970,1,1)+(-5/24)</f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ROUND((E553/D553)*100,0)</f>
        <v>5</v>
      </c>
      <c r="P553">
        <f>ROUND(IF(L553=0,0,(E553/L553)),0)</f>
        <v>135</v>
      </c>
      <c r="Q553" t="str">
        <f>LEFT(N553, SEARCH("/",N553,1)-1)</f>
        <v>technology</v>
      </c>
      <c r="R553" t="str">
        <f>RIGHT(N553,LEN(N553)-SEARCH("/",N553,1))</f>
        <v>web</v>
      </c>
      <c r="S553" s="8">
        <f>(((J553/60)/60)/24)+DATE(1970,1,1)+(-5/24)</f>
        <v>42173.067407407405</v>
      </c>
      <c r="T553" s="8">
        <f>(((I553/60)/60)/24)+DATE(1970,1,1)+(-5/24)</f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ROUND((E554/D554)*100,0)</f>
        <v>0</v>
      </c>
      <c r="P554">
        <f>ROUND(IF(L554=0,0,(E554/L554)),0)</f>
        <v>0</v>
      </c>
      <c r="Q554" t="str">
        <f>LEFT(N554, SEARCH("/",N554,1)-1)</f>
        <v>technology</v>
      </c>
      <c r="R554" t="str">
        <f>RIGHT(N554,LEN(N554)-SEARCH("/",N554,1))</f>
        <v>web</v>
      </c>
      <c r="S554" s="8">
        <f>(((J554/60)/60)/24)+DATE(1970,1,1)+(-5/24)</f>
        <v>42318.408518518518</v>
      </c>
      <c r="T554" s="8">
        <f>(((I554/60)/60)/24)+DATE(1970,1,1)+(-5/24)</f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ROUND((E555/D555)*100,0)</f>
        <v>0</v>
      </c>
      <c r="P555">
        <f>ROUND(IF(L555=0,0,(E555/L555)),0)</f>
        <v>21</v>
      </c>
      <c r="Q555" t="str">
        <f>LEFT(N555, SEARCH("/",N555,1)-1)</f>
        <v>technology</v>
      </c>
      <c r="R555" t="str">
        <f>RIGHT(N555,LEN(N555)-SEARCH("/",N555,1))</f>
        <v>web</v>
      </c>
      <c r="S555" s="8">
        <f>(((J555/60)/60)/24)+DATE(1970,1,1)+(-5/24)</f>
        <v>41927.511469907404</v>
      </c>
      <c r="T555" s="8">
        <f>(((I555/60)/60)/24)+DATE(1970,1,1)+(-5/24)</f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ROUND((E556/D556)*100,0)</f>
        <v>37</v>
      </c>
      <c r="P556">
        <f>ROUND(IF(L556=0,0,(E556/L556)),0)</f>
        <v>64</v>
      </c>
      <c r="Q556" t="str">
        <f>LEFT(N556, SEARCH("/",N556,1)-1)</f>
        <v>technology</v>
      </c>
      <c r="R556" t="str">
        <f>RIGHT(N556,LEN(N556)-SEARCH("/",N556,1))</f>
        <v>web</v>
      </c>
      <c r="S556" s="8">
        <f>(((J556/60)/60)/24)+DATE(1970,1,1)+(-5/24)</f>
        <v>41901.476527777777</v>
      </c>
      <c r="T556" s="8">
        <f>(((I556/60)/60)/24)+DATE(1970,1,1)+(-5/24)</f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ROUND((E557/D557)*100,0)</f>
        <v>0</v>
      </c>
      <c r="P557">
        <f>ROUND(IF(L557=0,0,(E557/L557)),0)</f>
        <v>0</v>
      </c>
      <c r="Q557" t="str">
        <f>LEFT(N557, SEARCH("/",N557,1)-1)</f>
        <v>technology</v>
      </c>
      <c r="R557" t="str">
        <f>RIGHT(N557,LEN(N557)-SEARCH("/",N557,1))</f>
        <v>web</v>
      </c>
      <c r="S557" s="8">
        <f>(((J557/60)/60)/24)+DATE(1970,1,1)+(-5/24)</f>
        <v>42503.145173611112</v>
      </c>
      <c r="T557" s="8">
        <f>(((I557/60)/60)/24)+DATE(1970,1,1)+(-5/24)</f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ROUND((E558/D558)*100,0)</f>
        <v>3</v>
      </c>
      <c r="P558">
        <f>ROUND(IF(L558=0,0,(E558/L558)),0)</f>
        <v>200</v>
      </c>
      <c r="Q558" t="str">
        <f>LEFT(N558, SEARCH("/",N558,1)-1)</f>
        <v>technology</v>
      </c>
      <c r="R558" t="str">
        <f>RIGHT(N558,LEN(N558)-SEARCH("/",N558,1))</f>
        <v>web</v>
      </c>
      <c r="S558" s="8">
        <f>(((J558/60)/60)/24)+DATE(1970,1,1)+(-5/24)</f>
        <v>42345.651817129627</v>
      </c>
      <c r="T558" s="8">
        <f>(((I558/60)/60)/24)+DATE(1970,1,1)+(-5/24)</f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ROUND((E559/D559)*100,0)</f>
        <v>1</v>
      </c>
      <c r="P559">
        <f>ROUND(IF(L559=0,0,(E559/L559)),0)</f>
        <v>68</v>
      </c>
      <c r="Q559" t="str">
        <f>LEFT(N559, SEARCH("/",N559,1)-1)</f>
        <v>technology</v>
      </c>
      <c r="R559" t="str">
        <f>RIGHT(N559,LEN(N559)-SEARCH("/",N559,1))</f>
        <v>web</v>
      </c>
      <c r="S559" s="8">
        <f>(((J559/60)/60)/24)+DATE(1970,1,1)+(-5/24)</f>
        <v>42676.733831018515</v>
      </c>
      <c r="T559" s="8">
        <f>(((I559/60)/60)/24)+DATE(1970,1,1)+(-5/24)</f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ROUND((E560/D560)*100,0)</f>
        <v>0</v>
      </c>
      <c r="P560">
        <f>ROUND(IF(L560=0,0,(E560/L560)),0)</f>
        <v>0</v>
      </c>
      <c r="Q560" t="str">
        <f>LEFT(N560, SEARCH("/",N560,1)-1)</f>
        <v>technology</v>
      </c>
      <c r="R560" t="str">
        <f>RIGHT(N560,LEN(N560)-SEARCH("/",N560,1))</f>
        <v>web</v>
      </c>
      <c r="S560" s="8">
        <f>(((J560/60)/60)/24)+DATE(1970,1,1)+(-5/24)</f>
        <v>42057.674826388888</v>
      </c>
      <c r="T560" s="8">
        <f>(((I560/60)/60)/24)+DATE(1970,1,1)+(-5/24)</f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ROUND((E561/D561)*100,0)</f>
        <v>0</v>
      </c>
      <c r="P561">
        <f>ROUND(IF(L561=0,0,(E561/L561)),0)</f>
        <v>50</v>
      </c>
      <c r="Q561" t="str">
        <f>LEFT(N561, SEARCH("/",N561,1)-1)</f>
        <v>technology</v>
      </c>
      <c r="R561" t="str">
        <f>RIGHT(N561,LEN(N561)-SEARCH("/",N561,1))</f>
        <v>web</v>
      </c>
      <c r="S561" s="8">
        <f>(((J561/60)/60)/24)+DATE(1970,1,1)+(-5/24)</f>
        <v>42321.074768518512</v>
      </c>
      <c r="T561" s="8">
        <f>(((I561/60)/60)/24)+DATE(1970,1,1)+(-5/24)</f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ROUND((E562/D562)*100,0)</f>
        <v>0</v>
      </c>
      <c r="P562">
        <f>ROUND(IF(L562=0,0,(E562/L562)),0)</f>
        <v>4</v>
      </c>
      <c r="Q562" t="str">
        <f>LEFT(N562, SEARCH("/",N562,1)-1)</f>
        <v>technology</v>
      </c>
      <c r="R562" t="str">
        <f>RIGHT(N562,LEN(N562)-SEARCH("/",N562,1))</f>
        <v>web</v>
      </c>
      <c r="S562" s="8">
        <f>(((J562/60)/60)/24)+DATE(1970,1,1)+(-5/24)</f>
        <v>41960.563020833331</v>
      </c>
      <c r="T562" s="8">
        <f>(((I562/60)/60)/24)+DATE(1970,1,1)+(-5/24)</f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ROUND((E563/D563)*100,0)</f>
        <v>0</v>
      </c>
      <c r="P563">
        <f>ROUND(IF(L563=0,0,(E563/L563)),0)</f>
        <v>28</v>
      </c>
      <c r="Q563" t="str">
        <f>LEFT(N563, SEARCH("/",N563,1)-1)</f>
        <v>technology</v>
      </c>
      <c r="R563" t="str">
        <f>RIGHT(N563,LEN(N563)-SEARCH("/",N563,1))</f>
        <v>web</v>
      </c>
      <c r="S563" s="8">
        <f>(((J563/60)/60)/24)+DATE(1970,1,1)+(-5/24)</f>
        <v>42268.450381944444</v>
      </c>
      <c r="T563" s="8">
        <f>(((I563/60)/60)/24)+DATE(1970,1,1)+(-5/24)</f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ROUND((E564/D564)*100,0)</f>
        <v>0</v>
      </c>
      <c r="P564">
        <f>ROUND(IF(L564=0,0,(E564/L564)),0)</f>
        <v>0</v>
      </c>
      <c r="Q564" t="str">
        <f>LEFT(N564, SEARCH("/",N564,1)-1)</f>
        <v>technology</v>
      </c>
      <c r="R564" t="str">
        <f>RIGHT(N564,LEN(N564)-SEARCH("/",N564,1))</f>
        <v>web</v>
      </c>
      <c r="S564" s="8">
        <f>(((J564/60)/60)/24)+DATE(1970,1,1)+(-5/24)</f>
        <v>42692.18072916667</v>
      </c>
      <c r="T564" s="8">
        <f>(((I564/60)/60)/24)+DATE(1970,1,1)+(-5/24)</f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ROUND((E565/D565)*100,0)</f>
        <v>0</v>
      </c>
      <c r="P565">
        <f>ROUND(IF(L565=0,0,(E565/L565)),0)</f>
        <v>34</v>
      </c>
      <c r="Q565" t="str">
        <f>LEFT(N565, SEARCH("/",N565,1)-1)</f>
        <v>technology</v>
      </c>
      <c r="R565" t="str">
        <f>RIGHT(N565,LEN(N565)-SEARCH("/",N565,1))</f>
        <v>web</v>
      </c>
      <c r="S565" s="8">
        <f>(((J565/60)/60)/24)+DATE(1970,1,1)+(-5/24)</f>
        <v>42021.861655092587</v>
      </c>
      <c r="T565" s="8">
        <f>(((I565/60)/60)/24)+DATE(1970,1,1)+(-5/24)</f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ROUND((E566/D566)*100,0)</f>
        <v>0</v>
      </c>
      <c r="P566">
        <f>ROUND(IF(L566=0,0,(E566/L566)),0)</f>
        <v>1</v>
      </c>
      <c r="Q566" t="str">
        <f>LEFT(N566, SEARCH("/",N566,1)-1)</f>
        <v>technology</v>
      </c>
      <c r="R566" t="str">
        <f>RIGHT(N566,LEN(N566)-SEARCH("/",N566,1))</f>
        <v>web</v>
      </c>
      <c r="S566" s="8">
        <f>(((J566/60)/60)/24)+DATE(1970,1,1)+(-5/24)</f>
        <v>42411.734664351847</v>
      </c>
      <c r="T566" s="8">
        <f>(((I566/60)/60)/24)+DATE(1970,1,1)+(-5/24)</f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ROUND((E567/D567)*100,0)</f>
        <v>0</v>
      </c>
      <c r="P567">
        <f>ROUND(IF(L567=0,0,(E567/L567)),0)</f>
        <v>0</v>
      </c>
      <c r="Q567" t="str">
        <f>LEFT(N567, SEARCH("/",N567,1)-1)</f>
        <v>technology</v>
      </c>
      <c r="R567" t="str">
        <f>RIGHT(N567,LEN(N567)-SEARCH("/",N567,1))</f>
        <v>web</v>
      </c>
      <c r="S567" s="8">
        <f>(((J567/60)/60)/24)+DATE(1970,1,1)+(-5/24)</f>
        <v>42165.576956018522</v>
      </c>
      <c r="T567" s="8">
        <f>(((I567/60)/60)/24)+DATE(1970,1,1)+(-5/24)</f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ROUND((E568/D568)*100,0)</f>
        <v>0</v>
      </c>
      <c r="P568">
        <f>ROUND(IF(L568=0,0,(E568/L568)),0)</f>
        <v>1</v>
      </c>
      <c r="Q568" t="str">
        <f>LEFT(N568, SEARCH("/",N568,1)-1)</f>
        <v>technology</v>
      </c>
      <c r="R568" t="str">
        <f>RIGHT(N568,LEN(N568)-SEARCH("/",N568,1))</f>
        <v>web</v>
      </c>
      <c r="S568" s="8">
        <f>(((J568/60)/60)/24)+DATE(1970,1,1)+(-5/24)</f>
        <v>42535.476076388884</v>
      </c>
      <c r="T568" s="8">
        <f>(((I568/60)/60)/24)+DATE(1970,1,1)+(-5/24)</f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ROUND((E569/D569)*100,0)</f>
        <v>0</v>
      </c>
      <c r="P569">
        <f>ROUND(IF(L569=0,0,(E569/L569)),0)</f>
        <v>0</v>
      </c>
      <c r="Q569" t="str">
        <f>LEFT(N569, SEARCH("/",N569,1)-1)</f>
        <v>technology</v>
      </c>
      <c r="R569" t="str">
        <f>RIGHT(N569,LEN(N569)-SEARCH("/",N569,1))</f>
        <v>web</v>
      </c>
      <c r="S569" s="8">
        <f>(((J569/60)/60)/24)+DATE(1970,1,1)+(-5/24)</f>
        <v>41975.634189814817</v>
      </c>
      <c r="T569" s="8">
        <f>(((I569/60)/60)/24)+DATE(1970,1,1)+(-5/24)</f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ROUND((E570/D570)*100,0)</f>
        <v>1</v>
      </c>
      <c r="P570">
        <f>ROUND(IF(L570=0,0,(E570/L570)),0)</f>
        <v>49</v>
      </c>
      <c r="Q570" t="str">
        <f>LEFT(N570, SEARCH("/",N570,1)-1)</f>
        <v>technology</v>
      </c>
      <c r="R570" t="str">
        <f>RIGHT(N570,LEN(N570)-SEARCH("/",N570,1))</f>
        <v>web</v>
      </c>
      <c r="S570" s="8">
        <f>(((J570/60)/60)/24)+DATE(1970,1,1)+(-5/24)</f>
        <v>42348.713229166664</v>
      </c>
      <c r="T570" s="8">
        <f>(((I570/60)/60)/24)+DATE(1970,1,1)+(-5/24)</f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ROUND((E571/D571)*100,0)</f>
        <v>1</v>
      </c>
      <c r="P571">
        <f>ROUND(IF(L571=0,0,(E571/L571)),0)</f>
        <v>20</v>
      </c>
      <c r="Q571" t="str">
        <f>LEFT(N571, SEARCH("/",N571,1)-1)</f>
        <v>technology</v>
      </c>
      <c r="R571" t="str">
        <f>RIGHT(N571,LEN(N571)-SEARCH("/",N571,1))</f>
        <v>web</v>
      </c>
      <c r="S571" s="8">
        <f>(((J571/60)/60)/24)+DATE(1970,1,1)+(-5/24)</f>
        <v>42340.639027777775</v>
      </c>
      <c r="T571" s="8">
        <f>(((I571/60)/60)/24)+DATE(1970,1,1)+(-5/24)</f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ROUND((E572/D572)*100,0)</f>
        <v>0</v>
      </c>
      <c r="P572">
        <f>ROUND(IF(L572=0,0,(E572/L572)),0)</f>
        <v>142</v>
      </c>
      <c r="Q572" t="str">
        <f>LEFT(N572, SEARCH("/",N572,1)-1)</f>
        <v>technology</v>
      </c>
      <c r="R572" t="str">
        <f>RIGHT(N572,LEN(N572)-SEARCH("/",N572,1))</f>
        <v>web</v>
      </c>
      <c r="S572" s="8">
        <f>(((J572/60)/60)/24)+DATE(1970,1,1)+(-5/24)</f>
        <v>42388.589918981481</v>
      </c>
      <c r="T572" s="8">
        <f>(((I572/60)/60)/24)+DATE(1970,1,1)+(-5/24)</f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ROUND((E573/D573)*100,0)</f>
        <v>0</v>
      </c>
      <c r="P573">
        <f>ROUND(IF(L573=0,0,(E573/L573)),0)</f>
        <v>53</v>
      </c>
      <c r="Q573" t="str">
        <f>LEFT(N573, SEARCH("/",N573,1)-1)</f>
        <v>technology</v>
      </c>
      <c r="R573" t="str">
        <f>RIGHT(N573,LEN(N573)-SEARCH("/",N573,1))</f>
        <v>web</v>
      </c>
      <c r="S573" s="8">
        <f>(((J573/60)/60)/24)+DATE(1970,1,1)+(-5/24)</f>
        <v>42192.607905092591</v>
      </c>
      <c r="T573" s="8">
        <f>(((I573/60)/60)/24)+DATE(1970,1,1)+(-5/24)</f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ROUND((E574/D574)*100,0)</f>
        <v>0</v>
      </c>
      <c r="P574">
        <f>ROUND(IF(L574=0,0,(E574/L574)),0)</f>
        <v>0</v>
      </c>
      <c r="Q574" t="str">
        <f>LEFT(N574, SEARCH("/",N574,1)-1)</f>
        <v>technology</v>
      </c>
      <c r="R574" t="str">
        <f>RIGHT(N574,LEN(N574)-SEARCH("/",N574,1))</f>
        <v>web</v>
      </c>
      <c r="S574" s="8">
        <f>(((J574/60)/60)/24)+DATE(1970,1,1)+(-5/24)</f>
        <v>42282.507962962954</v>
      </c>
      <c r="T574" s="8">
        <f>(((I574/60)/60)/24)+DATE(1970,1,1)+(-5/24)</f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ROUND((E575/D575)*100,0)</f>
        <v>0</v>
      </c>
      <c r="P575">
        <f>ROUND(IF(L575=0,0,(E575/L575)),0)</f>
        <v>38</v>
      </c>
      <c r="Q575" t="str">
        <f>LEFT(N575, SEARCH("/",N575,1)-1)</f>
        <v>technology</v>
      </c>
      <c r="R575" t="str">
        <f>RIGHT(N575,LEN(N575)-SEARCH("/",N575,1))</f>
        <v>web</v>
      </c>
      <c r="S575" s="8">
        <f>(((J575/60)/60)/24)+DATE(1970,1,1)+(-5/24)</f>
        <v>41962.841793981475</v>
      </c>
      <c r="T575" s="8">
        <f>(((I575/60)/60)/24)+DATE(1970,1,1)+(-5/24)</f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ROUND((E576/D576)*100,0)</f>
        <v>1</v>
      </c>
      <c r="P576">
        <f>ROUND(IF(L576=0,0,(E576/L576)),0)</f>
        <v>20</v>
      </c>
      <c r="Q576" t="str">
        <f>LEFT(N576, SEARCH("/",N576,1)-1)</f>
        <v>technology</v>
      </c>
      <c r="R576" t="str">
        <f>RIGHT(N576,LEN(N576)-SEARCH("/",N576,1))</f>
        <v>web</v>
      </c>
      <c r="S576" s="8">
        <f>(((J576/60)/60)/24)+DATE(1970,1,1)+(-5/24)</f>
        <v>42632.235034722216</v>
      </c>
      <c r="T576" s="8">
        <f>(((I576/60)/60)/24)+DATE(1970,1,1)+(-5/24)</f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ROUND((E577/D577)*100,0)</f>
        <v>0</v>
      </c>
      <c r="P577">
        <f>ROUND(IF(L577=0,0,(E577/L577)),0)</f>
        <v>65</v>
      </c>
      <c r="Q577" t="str">
        <f>LEFT(N577, SEARCH("/",N577,1)-1)</f>
        <v>technology</v>
      </c>
      <c r="R577" t="str">
        <f>RIGHT(N577,LEN(N577)-SEARCH("/",N577,1))</f>
        <v>web</v>
      </c>
      <c r="S577" s="8">
        <f>(((J577/60)/60)/24)+DATE(1970,1,1)+(-5/24)</f>
        <v>42138.484293981477</v>
      </c>
      <c r="T577" s="8">
        <f>(((I577/60)/60)/24)+DATE(1970,1,1)+(-5/24)</f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ROUND((E578/D578)*100,0)</f>
        <v>0</v>
      </c>
      <c r="P578">
        <f>ROUND(IF(L578=0,0,(E578/L578)),0)</f>
        <v>1</v>
      </c>
      <c r="Q578" t="str">
        <f>LEFT(N578, SEARCH("/",N578,1)-1)</f>
        <v>technology</v>
      </c>
      <c r="R578" t="str">
        <f>RIGHT(N578,LEN(N578)-SEARCH("/",N578,1))</f>
        <v>web</v>
      </c>
      <c r="S578" s="8">
        <f>(((J578/60)/60)/24)+DATE(1970,1,1)+(-5/24)</f>
        <v>42031.263333333329</v>
      </c>
      <c r="T578" s="8">
        <f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ROUND((E579/D579)*100,0)</f>
        <v>0</v>
      </c>
      <c r="P579">
        <f>ROUND(IF(L579=0,0,(E579/L579)),0)</f>
        <v>10</v>
      </c>
      <c r="Q579" t="str">
        <f>LEFT(N579, SEARCH("/",N579,1)-1)</f>
        <v>technology</v>
      </c>
      <c r="R579" t="str">
        <f>RIGHT(N579,LEN(N579)-SEARCH("/",N579,1))</f>
        <v>web</v>
      </c>
      <c r="S579" s="8">
        <f>(((J579/60)/60)/24)+DATE(1970,1,1)+(-5/24)</f>
        <v>42450.380810185183</v>
      </c>
      <c r="T579" s="8">
        <f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ROUND((E580/D580)*100,0)</f>
        <v>0</v>
      </c>
      <c r="P580">
        <f>ROUND(IF(L580=0,0,(E580/L580)),0)</f>
        <v>2</v>
      </c>
      <c r="Q580" t="str">
        <f>LEFT(N580, SEARCH("/",N580,1)-1)</f>
        <v>technology</v>
      </c>
      <c r="R580" t="str">
        <f>RIGHT(N580,LEN(N580)-SEARCH("/",N580,1))</f>
        <v>web</v>
      </c>
      <c r="S580" s="8">
        <f>(((J580/60)/60)/24)+DATE(1970,1,1)+(-5/24)</f>
        <v>42230.370289351849</v>
      </c>
      <c r="T580" s="8">
        <f>(((I580/60)/60)/24)+DATE(1970,1,1)+(-5/24)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ROUND((E581/D581)*100,0)</f>
        <v>1</v>
      </c>
      <c r="P581">
        <f>ROUND(IF(L581=0,0,(E581/L581)),0)</f>
        <v>35</v>
      </c>
      <c r="Q581" t="str">
        <f>LEFT(N581, SEARCH("/",N581,1)-1)</f>
        <v>technology</v>
      </c>
      <c r="R581" t="str">
        <f>RIGHT(N581,LEN(N581)-SEARCH("/",N581,1))</f>
        <v>web</v>
      </c>
      <c r="S581" s="8">
        <f>(((J581/60)/60)/24)+DATE(1970,1,1)+(-5/24)</f>
        <v>41968.643784722219</v>
      </c>
      <c r="T581" s="8">
        <f>(((I581/60)/60)/24)+DATE(1970,1,1)+(-5/24)</f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ROUND((E582/D582)*100,0)</f>
        <v>0</v>
      </c>
      <c r="P582">
        <f>ROUND(IF(L582=0,0,(E582/L582)),0)</f>
        <v>1</v>
      </c>
      <c r="Q582" t="str">
        <f>LEFT(N582, SEARCH("/",N582,1)-1)</f>
        <v>technology</v>
      </c>
      <c r="R582" t="str">
        <f>RIGHT(N582,LEN(N582)-SEARCH("/",N582,1))</f>
        <v>web</v>
      </c>
      <c r="S582" s="8">
        <f>(((J582/60)/60)/24)+DATE(1970,1,1)+(-5/24)</f>
        <v>42605.699849537035</v>
      </c>
      <c r="T582" s="8">
        <f>(((I582/60)/60)/24)+DATE(1970,1,1)+(-5/24)</f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ROUND((E583/D583)*100,0)</f>
        <v>0</v>
      </c>
      <c r="P583">
        <f>ROUND(IF(L583=0,0,(E583/L583)),0)</f>
        <v>0</v>
      </c>
      <c r="Q583" t="str">
        <f>LEFT(N583, SEARCH("/",N583,1)-1)</f>
        <v>technology</v>
      </c>
      <c r="R583" t="str">
        <f>RIGHT(N583,LEN(N583)-SEARCH("/",N583,1))</f>
        <v>web</v>
      </c>
      <c r="S583" s="8">
        <f>(((J583/60)/60)/24)+DATE(1970,1,1)+(-5/24)</f>
        <v>42187.804444444446</v>
      </c>
      <c r="T583" s="8">
        <f>(((I583/60)/60)/24)+DATE(1970,1,1)+(-5/24)</f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ROUND((E584/D584)*100,0)</f>
        <v>0</v>
      </c>
      <c r="P584">
        <f>ROUND(IF(L584=0,0,(E584/L584)),0)</f>
        <v>0</v>
      </c>
      <c r="Q584" t="str">
        <f>LEFT(N584, SEARCH("/",N584,1)-1)</f>
        <v>technology</v>
      </c>
      <c r="R584" t="str">
        <f>RIGHT(N584,LEN(N584)-SEARCH("/",N584,1))</f>
        <v>web</v>
      </c>
      <c r="S584" s="8">
        <f>(((J584/60)/60)/24)+DATE(1970,1,1)+(-5/24)</f>
        <v>42055.531469907401</v>
      </c>
      <c r="T584" s="8">
        <f>(((I584/60)/60)/24)+DATE(1970,1,1)+(-5/24)</f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ROUND((E585/D585)*100,0)</f>
        <v>0</v>
      </c>
      <c r="P585">
        <f>ROUND(IF(L585=0,0,(E585/L585)),0)</f>
        <v>1</v>
      </c>
      <c r="Q585" t="str">
        <f>LEFT(N585, SEARCH("/",N585,1)-1)</f>
        <v>technology</v>
      </c>
      <c r="R585" t="str">
        <f>RIGHT(N585,LEN(N585)-SEARCH("/",N585,1))</f>
        <v>web</v>
      </c>
      <c r="S585" s="8">
        <f>(((J585/60)/60)/24)+DATE(1970,1,1)+(-5/24)</f>
        <v>42052.730173611104</v>
      </c>
      <c r="T585" s="8">
        <f>(((I585/60)/60)/24)+DATE(1970,1,1)+(-5/24)</f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ROUND((E586/D586)*100,0)</f>
        <v>1</v>
      </c>
      <c r="P586">
        <f>ROUND(IF(L586=0,0,(E586/L586)),0)</f>
        <v>5</v>
      </c>
      <c r="Q586" t="str">
        <f>LEFT(N586, SEARCH("/",N586,1)-1)</f>
        <v>technology</v>
      </c>
      <c r="R586" t="str">
        <f>RIGHT(N586,LEN(N586)-SEARCH("/",N586,1))</f>
        <v>web</v>
      </c>
      <c r="S586" s="8">
        <f>(((J586/60)/60)/24)+DATE(1970,1,1)+(-5/24)</f>
        <v>42049.508287037032</v>
      </c>
      <c r="T586" s="8">
        <f>(((I586/60)/60)/24)+DATE(1970,1,1)+(-5/24)</f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ROUND((E587/D587)*100,0)</f>
        <v>0</v>
      </c>
      <c r="P587">
        <f>ROUND(IF(L587=0,0,(E587/L587)),0)</f>
        <v>0</v>
      </c>
      <c r="Q587" t="str">
        <f>LEFT(N587, SEARCH("/",N587,1)-1)</f>
        <v>technology</v>
      </c>
      <c r="R587" t="str">
        <f>RIGHT(N587,LEN(N587)-SEARCH("/",N587,1))</f>
        <v>web</v>
      </c>
      <c r="S587" s="8">
        <f>(((J587/60)/60)/24)+DATE(1970,1,1)+(-5/24)</f>
        <v>42283.182604166665</v>
      </c>
      <c r="T587" s="8">
        <f>(((I587/60)/60)/24)+DATE(1970,1,1)+(-5/24)</f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ROUND((E588/D588)*100,0)</f>
        <v>1</v>
      </c>
      <c r="P588">
        <f>ROUND(IF(L588=0,0,(E588/L588)),0)</f>
        <v>14</v>
      </c>
      <c r="Q588" t="str">
        <f>LEFT(N588, SEARCH("/",N588,1)-1)</f>
        <v>technology</v>
      </c>
      <c r="R588" t="str">
        <f>RIGHT(N588,LEN(N588)-SEARCH("/",N588,1))</f>
        <v>web</v>
      </c>
      <c r="S588" s="8">
        <f>(((J588/60)/60)/24)+DATE(1970,1,1)+(-5/24)</f>
        <v>42020.645914351851</v>
      </c>
      <c r="T588" s="8">
        <f>(((I588/60)/60)/24)+DATE(1970,1,1)+(-5/24)</f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ROUND((E589/D589)*100,0)</f>
        <v>9</v>
      </c>
      <c r="P589">
        <f>ROUND(IF(L589=0,0,(E589/L589)),0)</f>
        <v>389</v>
      </c>
      <c r="Q589" t="str">
        <f>LEFT(N589, SEARCH("/",N589,1)-1)</f>
        <v>technology</v>
      </c>
      <c r="R589" t="str">
        <f>RIGHT(N589,LEN(N589)-SEARCH("/",N589,1))</f>
        <v>web</v>
      </c>
      <c r="S589" s="8">
        <f>(((J589/60)/60)/24)+DATE(1970,1,1)+(-5/24)</f>
        <v>42080.548993055556</v>
      </c>
      <c r="T589" s="8">
        <f>(((I589/60)/60)/24)+DATE(1970,1,1)+(-5/24)</f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ROUND((E590/D590)*100,0)</f>
        <v>3</v>
      </c>
      <c r="P590">
        <f>ROUND(IF(L590=0,0,(E590/L590)),0)</f>
        <v>151</v>
      </c>
      <c r="Q590" t="str">
        <f>LEFT(N590, SEARCH("/",N590,1)-1)</f>
        <v>technology</v>
      </c>
      <c r="R590" t="str">
        <f>RIGHT(N590,LEN(N590)-SEARCH("/",N590,1))</f>
        <v>web</v>
      </c>
      <c r="S590" s="8">
        <f>(((J590/60)/60)/24)+DATE(1970,1,1)+(-5/24)</f>
        <v>42631.56118055556</v>
      </c>
      <c r="T590" s="8">
        <f>(((I590/60)/60)/24)+DATE(1970,1,1)+(-5/24)</f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ROUND((E591/D591)*100,0)</f>
        <v>0</v>
      </c>
      <c r="P591">
        <f>ROUND(IF(L591=0,0,(E591/L591)),0)</f>
        <v>1</v>
      </c>
      <c r="Q591" t="str">
        <f>LEFT(N591, SEARCH("/",N591,1)-1)</f>
        <v>technology</v>
      </c>
      <c r="R591" t="str">
        <f>RIGHT(N591,LEN(N591)-SEARCH("/",N591,1))</f>
        <v>web</v>
      </c>
      <c r="S591" s="8">
        <f>(((J591/60)/60)/24)+DATE(1970,1,1)+(-5/24)</f>
        <v>42178.406238425923</v>
      </c>
      <c r="T591" s="8">
        <f>(((I591/60)/60)/24)+DATE(1970,1,1)+(-5/24)</f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ROUND((E592/D592)*100,0)</f>
        <v>4</v>
      </c>
      <c r="P592">
        <f>ROUND(IF(L592=0,0,(E592/L592)),0)</f>
        <v>25</v>
      </c>
      <c r="Q592" t="str">
        <f>LEFT(N592, SEARCH("/",N592,1)-1)</f>
        <v>technology</v>
      </c>
      <c r="R592" t="str">
        <f>RIGHT(N592,LEN(N592)-SEARCH("/",N592,1))</f>
        <v>web</v>
      </c>
      <c r="S592" s="8">
        <f>(((J592/60)/60)/24)+DATE(1970,1,1)+(-5/24)</f>
        <v>42377.34642361111</v>
      </c>
      <c r="T592" s="8">
        <f>(((I592/60)/60)/24)+DATE(1970,1,1)+(-5/24)</f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ROUND((E593/D593)*100,0)</f>
        <v>0</v>
      </c>
      <c r="P593">
        <f>ROUND(IF(L593=0,0,(E593/L593)),0)</f>
        <v>31</v>
      </c>
      <c r="Q593" t="str">
        <f>LEFT(N593, SEARCH("/",N593,1)-1)</f>
        <v>technology</v>
      </c>
      <c r="R593" t="str">
        <f>RIGHT(N593,LEN(N593)-SEARCH("/",N593,1))</f>
        <v>web</v>
      </c>
      <c r="S593" s="8">
        <f>(((J593/60)/60)/24)+DATE(1970,1,1)+(-5/24)</f>
        <v>42177.334837962961</v>
      </c>
      <c r="T593" s="8">
        <f>(((I593/60)/60)/24)+DATE(1970,1,1)+(-5/24)</f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ROUND((E594/D594)*100,0)</f>
        <v>3</v>
      </c>
      <c r="P594">
        <f>ROUND(IF(L594=0,0,(E594/L594)),0)</f>
        <v>250</v>
      </c>
      <c r="Q594" t="str">
        <f>LEFT(N594, SEARCH("/",N594,1)-1)</f>
        <v>technology</v>
      </c>
      <c r="R594" t="str">
        <f>RIGHT(N594,LEN(N594)-SEARCH("/",N594,1))</f>
        <v>web</v>
      </c>
      <c r="S594" s="8">
        <f>(((J594/60)/60)/24)+DATE(1970,1,1)+(-5/24)</f>
        <v>41946.023842592593</v>
      </c>
      <c r="T594" s="8">
        <f>(((I594/60)/60)/24)+DATE(1970,1,1)+(-5/24)</f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ROUND((E595/D595)*100,0)</f>
        <v>23</v>
      </c>
      <c r="P595">
        <f>ROUND(IF(L595=0,0,(E595/L595)),0)</f>
        <v>16</v>
      </c>
      <c r="Q595" t="str">
        <f>LEFT(N595, SEARCH("/",N595,1)-1)</f>
        <v>technology</v>
      </c>
      <c r="R595" t="str">
        <f>RIGHT(N595,LEN(N595)-SEARCH("/",N595,1))</f>
        <v>web</v>
      </c>
      <c r="S595" s="8">
        <f>(((J595/60)/60)/24)+DATE(1970,1,1)+(-5/24)</f>
        <v>42070.469270833331</v>
      </c>
      <c r="T595" s="8">
        <f>(((I595/60)/60)/24)+DATE(1970,1,1)+(-5/24)</f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ROUND((E596/D596)*100,0)</f>
        <v>0</v>
      </c>
      <c r="P596">
        <f>ROUND(IF(L596=0,0,(E596/L596)),0)</f>
        <v>13</v>
      </c>
      <c r="Q596" t="str">
        <f>LEFT(N596, SEARCH("/",N596,1)-1)</f>
        <v>technology</v>
      </c>
      <c r="R596" t="str">
        <f>RIGHT(N596,LEN(N596)-SEARCH("/",N596,1))</f>
        <v>web</v>
      </c>
      <c r="S596" s="8">
        <f>(((J596/60)/60)/24)+DATE(1970,1,1)+(-5/24)</f>
        <v>42446.571828703702</v>
      </c>
      <c r="T596" s="8">
        <f>(((I596/60)/60)/24)+DATE(1970,1,1)+(-5/24)</f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ROUND((E597/D597)*100,0)</f>
        <v>0</v>
      </c>
      <c r="P597">
        <f>ROUND(IF(L597=0,0,(E597/L597)),0)</f>
        <v>53</v>
      </c>
      <c r="Q597" t="str">
        <f>LEFT(N597, SEARCH("/",N597,1)-1)</f>
        <v>technology</v>
      </c>
      <c r="R597" t="str">
        <f>RIGHT(N597,LEN(N597)-SEARCH("/",N597,1))</f>
        <v>web</v>
      </c>
      <c r="S597" s="8">
        <f>(((J597/60)/60)/24)+DATE(1970,1,1)+(-5/24)</f>
        <v>42082.861550925918</v>
      </c>
      <c r="T597" s="8">
        <f>(((I597/60)/60)/24)+DATE(1970,1,1)+(-5/24)</f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ROUND((E598/D598)*100,0)</f>
        <v>0</v>
      </c>
      <c r="P598">
        <f>ROUND(IF(L598=0,0,(E598/L598)),0)</f>
        <v>3</v>
      </c>
      <c r="Q598" t="str">
        <f>LEFT(N598, SEARCH("/",N598,1)-1)</f>
        <v>technology</v>
      </c>
      <c r="R598" t="str">
        <f>RIGHT(N598,LEN(N598)-SEARCH("/",N598,1))</f>
        <v>web</v>
      </c>
      <c r="S598" s="8">
        <f>(((J598/60)/60)/24)+DATE(1970,1,1)+(-5/24)</f>
        <v>42646.688564814809</v>
      </c>
      <c r="T598" s="8">
        <f>(((I598/60)/60)/24)+DATE(1970,1,1)+(-5/24)</f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ROUND((E599/D599)*100,0)</f>
        <v>0</v>
      </c>
      <c r="P599">
        <f>ROUND(IF(L599=0,0,(E599/L599)),0)</f>
        <v>10</v>
      </c>
      <c r="Q599" t="str">
        <f>LEFT(N599, SEARCH("/",N599,1)-1)</f>
        <v>technology</v>
      </c>
      <c r="R599" t="str">
        <f>RIGHT(N599,LEN(N599)-SEARCH("/",N599,1))</f>
        <v>web</v>
      </c>
      <c r="S599" s="8">
        <f>(((J599/60)/60)/24)+DATE(1970,1,1)+(-5/24)</f>
        <v>42545.496932870366</v>
      </c>
      <c r="T599" s="8">
        <f>(((I599/60)/60)/24)+DATE(1970,1,1)+(-5/24)</f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ROUND((E600/D600)*100,0)</f>
        <v>34</v>
      </c>
      <c r="P600">
        <f>ROUND(IF(L600=0,0,(E600/L600)),0)</f>
        <v>121</v>
      </c>
      <c r="Q600" t="str">
        <f>LEFT(N600, SEARCH("/",N600,1)-1)</f>
        <v>technology</v>
      </c>
      <c r="R600" t="str">
        <f>RIGHT(N600,LEN(N600)-SEARCH("/",N600,1))</f>
        <v>web</v>
      </c>
      <c r="S600" s="8">
        <f>(((J600/60)/60)/24)+DATE(1970,1,1)+(-5/24)</f>
        <v>41947.793761574074</v>
      </c>
      <c r="T600" s="8">
        <f>(((I600/60)/60)/24)+DATE(1970,1,1)+(-5/24)</f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ROUND((E601/D601)*100,0)</f>
        <v>0</v>
      </c>
      <c r="P601">
        <f>ROUND(IF(L601=0,0,(E601/L601)),0)</f>
        <v>16</v>
      </c>
      <c r="Q601" t="str">
        <f>LEFT(N601, SEARCH("/",N601,1)-1)</f>
        <v>technology</v>
      </c>
      <c r="R601" t="str">
        <f>RIGHT(N601,LEN(N601)-SEARCH("/",N601,1))</f>
        <v>web</v>
      </c>
      <c r="S601" s="8">
        <f>(((J601/60)/60)/24)+DATE(1970,1,1)+(-5/24)</f>
        <v>42047.604189814818</v>
      </c>
      <c r="T601" s="8">
        <f>(((I601/60)/60)/24)+DATE(1970,1,1)+(-5/24)</f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ROUND((E602/D602)*100,0)</f>
        <v>2</v>
      </c>
      <c r="P602">
        <f>ROUND(IF(L602=0,0,(E602/L602)),0)</f>
        <v>100</v>
      </c>
      <c r="Q602" t="str">
        <f>LEFT(N602, SEARCH("/",N602,1)-1)</f>
        <v>technology</v>
      </c>
      <c r="R602" t="str">
        <f>RIGHT(N602,LEN(N602)-SEARCH("/",N602,1))</f>
        <v>web</v>
      </c>
      <c r="S602" s="8">
        <f>(((J602/60)/60)/24)+DATE(1970,1,1)+(-5/24)</f>
        <v>42073.589837962958</v>
      </c>
      <c r="T602" s="8">
        <f>(((I602/60)/60)/24)+DATE(1970,1,1)+(-5/24)</f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ROUND((E603/D603)*100,0)</f>
        <v>1</v>
      </c>
      <c r="P603">
        <f>ROUND(IF(L603=0,0,(E603/L603)),0)</f>
        <v>23</v>
      </c>
      <c r="Q603" t="str">
        <f>LEFT(N603, SEARCH("/",N603,1)-1)</f>
        <v>technology</v>
      </c>
      <c r="R603" t="str">
        <f>RIGHT(N603,LEN(N603)-SEARCH("/",N603,1))</f>
        <v>web</v>
      </c>
      <c r="S603" s="8">
        <f>(((J603/60)/60)/24)+DATE(1970,1,1)+(-5/24)</f>
        <v>41969.64975694444</v>
      </c>
      <c r="T603" s="8">
        <f>(((I603/60)/60)/24)+DATE(1970,1,1)+(-5/24)</f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ROUND((E604/D604)*100,0)</f>
        <v>0</v>
      </c>
      <c r="P604">
        <f>ROUND(IF(L604=0,0,(E604/L604)),0)</f>
        <v>0</v>
      </c>
      <c r="Q604" t="str">
        <f>LEFT(N604, SEARCH("/",N604,1)-1)</f>
        <v>technology</v>
      </c>
      <c r="R604" t="str">
        <f>RIGHT(N604,LEN(N604)-SEARCH("/",N604,1))</f>
        <v>web</v>
      </c>
      <c r="S604" s="8">
        <f>(((J604/60)/60)/24)+DATE(1970,1,1)+(-5/24)</f>
        <v>42143.585821759254</v>
      </c>
      <c r="T604" s="8">
        <f>(((I604/60)/60)/24)+DATE(1970,1,1)+(-5/24)</f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ROUND((E605/D605)*100,0)</f>
        <v>4</v>
      </c>
      <c r="P605">
        <f>ROUND(IF(L605=0,0,(E605/L605)),0)</f>
        <v>45</v>
      </c>
      <c r="Q605" t="str">
        <f>LEFT(N605, SEARCH("/",N605,1)-1)</f>
        <v>technology</v>
      </c>
      <c r="R605" t="str">
        <f>RIGHT(N605,LEN(N605)-SEARCH("/",N605,1))</f>
        <v>web</v>
      </c>
      <c r="S605" s="8">
        <f>(((J605/60)/60)/24)+DATE(1970,1,1)+(-5/24)</f>
        <v>41835.430821759255</v>
      </c>
      <c r="T605" s="8">
        <f>(((I605/60)/60)/24)+DATE(1970,1,1)+(-5/24)</f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ROUND((E606/D606)*100,0)</f>
        <v>0</v>
      </c>
      <c r="P606">
        <f>ROUND(IF(L606=0,0,(E606/L606)),0)</f>
        <v>0</v>
      </c>
      <c r="Q606" t="str">
        <f>LEFT(N606, SEARCH("/",N606,1)-1)</f>
        <v>technology</v>
      </c>
      <c r="R606" t="str">
        <f>RIGHT(N606,LEN(N606)-SEARCH("/",N606,1))</f>
        <v>web</v>
      </c>
      <c r="S606" s="8">
        <f>(((J606/60)/60)/24)+DATE(1970,1,1)+(-5/24)</f>
        <v>41848.827037037037</v>
      </c>
      <c r="T606" s="8">
        <f>(((I606/60)/60)/24)+DATE(1970,1,1)+(-5/24)</f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ROUND((E607/D607)*100,0)</f>
        <v>3</v>
      </c>
      <c r="P607">
        <f>ROUND(IF(L607=0,0,(E607/L607)),0)</f>
        <v>16</v>
      </c>
      <c r="Q607" t="str">
        <f>LEFT(N607, SEARCH("/",N607,1)-1)</f>
        <v>technology</v>
      </c>
      <c r="R607" t="str">
        <f>RIGHT(N607,LEN(N607)-SEARCH("/",N607,1))</f>
        <v>web</v>
      </c>
      <c r="S607" s="8">
        <f>(((J607/60)/60)/24)+DATE(1970,1,1)+(-5/24)</f>
        <v>42194.14939814814</v>
      </c>
      <c r="T607" s="8">
        <f>(((I607/60)/60)/24)+DATE(1970,1,1)+(-5/24)</f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ROUND((E608/D608)*100,0)</f>
        <v>0</v>
      </c>
      <c r="P608">
        <f>ROUND(IF(L608=0,0,(E608/L608)),0)</f>
        <v>10</v>
      </c>
      <c r="Q608" t="str">
        <f>LEFT(N608, SEARCH("/",N608,1)-1)</f>
        <v>technology</v>
      </c>
      <c r="R608" t="str">
        <f>RIGHT(N608,LEN(N608)-SEARCH("/",N608,1))</f>
        <v>web</v>
      </c>
      <c r="S608" s="8">
        <f>(((J608/60)/60)/24)+DATE(1970,1,1)+(-5/24)</f>
        <v>42102.442233796297</v>
      </c>
      <c r="T608" s="8">
        <f>(((I608/60)/60)/24)+DATE(1970,1,1)+(-5/24)</f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ROUND((E609/D609)*100,0)</f>
        <v>0</v>
      </c>
      <c r="P609">
        <f>ROUND(IF(L609=0,0,(E609/L609)),0)</f>
        <v>0</v>
      </c>
      <c r="Q609" t="str">
        <f>LEFT(N609, SEARCH("/",N609,1)-1)</f>
        <v>technology</v>
      </c>
      <c r="R609" t="str">
        <f>RIGHT(N609,LEN(N609)-SEARCH("/",N609,1))</f>
        <v>web</v>
      </c>
      <c r="S609" s="8">
        <f>(((J609/60)/60)/24)+DATE(1970,1,1)+(-5/24)</f>
        <v>42300.617314814815</v>
      </c>
      <c r="T609" s="8">
        <f>(((I609/60)/60)/24)+DATE(1970,1,1)+(-5/24)</f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ROUND((E610/D610)*100,0)</f>
        <v>1</v>
      </c>
      <c r="P610">
        <f>ROUND(IF(L610=0,0,(E610/L610)),0)</f>
        <v>292</v>
      </c>
      <c r="Q610" t="str">
        <f>LEFT(N610, SEARCH("/",N610,1)-1)</f>
        <v>technology</v>
      </c>
      <c r="R610" t="str">
        <f>RIGHT(N610,LEN(N610)-SEARCH("/",N610,1))</f>
        <v>web</v>
      </c>
      <c r="S610" s="8">
        <f>(((J610/60)/60)/24)+DATE(1970,1,1)+(-5/24)</f>
        <v>42140.712731481479</v>
      </c>
      <c r="T610" s="8">
        <f>(((I610/60)/60)/24)+DATE(1970,1,1)+(-5/24)</f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ROUND((E611/D611)*100,0)</f>
        <v>1</v>
      </c>
      <c r="P611">
        <f>ROUND(IF(L611=0,0,(E611/L611)),0)</f>
        <v>5</v>
      </c>
      <c r="Q611" t="str">
        <f>LEFT(N611, SEARCH("/",N611,1)-1)</f>
        <v>technology</v>
      </c>
      <c r="R611" t="str">
        <f>RIGHT(N611,LEN(N611)-SEARCH("/",N611,1))</f>
        <v>web</v>
      </c>
      <c r="S611" s="8">
        <f>(((J611/60)/60)/24)+DATE(1970,1,1)+(-5/24)</f>
        <v>42306.825740740744</v>
      </c>
      <c r="T611" s="8">
        <f>(((I611/60)/60)/24)+DATE(1970,1,1)+(-5/24)</f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ROUND((E612/D612)*100,0)</f>
        <v>0</v>
      </c>
      <c r="P612">
        <f>ROUND(IF(L612=0,0,(E612/L612)),0)</f>
        <v>0</v>
      </c>
      <c r="Q612" t="str">
        <f>LEFT(N612, SEARCH("/",N612,1)-1)</f>
        <v>technology</v>
      </c>
      <c r="R612" t="str">
        <f>RIGHT(N612,LEN(N612)-SEARCH("/",N612,1))</f>
        <v>web</v>
      </c>
      <c r="S612" s="8">
        <f>(((J612/60)/60)/24)+DATE(1970,1,1)+(-5/24)</f>
        <v>42086.622523148144</v>
      </c>
      <c r="T612" s="8">
        <f>(((I612/60)/60)/24)+DATE(1970,1,1)+(-5/24)</f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ROUND((E613/D613)*100,0)</f>
        <v>0</v>
      </c>
      <c r="P613">
        <f>ROUND(IF(L613=0,0,(E613/L613)),0)</f>
        <v>0</v>
      </c>
      <c r="Q613" t="str">
        <f>LEFT(N613, SEARCH("/",N613,1)-1)</f>
        <v>technology</v>
      </c>
      <c r="R613" t="str">
        <f>RIGHT(N613,LEN(N613)-SEARCH("/",N613,1))</f>
        <v>web</v>
      </c>
      <c r="S613" s="8">
        <f>(((J613/60)/60)/24)+DATE(1970,1,1)+(-5/24)</f>
        <v>42328.352280092593</v>
      </c>
      <c r="T613" s="8">
        <f>(((I613/60)/60)/24)+DATE(1970,1,1)+(-5/24)</f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ROUND((E614/D614)*100,0)</f>
        <v>0</v>
      </c>
      <c r="P614">
        <f>ROUND(IF(L614=0,0,(E614/L614)),0)</f>
        <v>0</v>
      </c>
      <c r="Q614" t="str">
        <f>LEFT(N614, SEARCH("/",N614,1)-1)</f>
        <v>technology</v>
      </c>
      <c r="R614" t="str">
        <f>RIGHT(N614,LEN(N614)-SEARCH("/",N614,1))</f>
        <v>web</v>
      </c>
      <c r="S614" s="8">
        <f>(((J614/60)/60)/24)+DATE(1970,1,1)+(-5/24)</f>
        <v>42584.823449074065</v>
      </c>
      <c r="T614" s="8">
        <f>(((I614/60)/60)/24)+DATE(1970,1,1)+(-5/24)</f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ROUND((E615/D615)*100,0)</f>
        <v>21</v>
      </c>
      <c r="P615">
        <f>ROUND(IF(L615=0,0,(E615/L615)),0)</f>
        <v>106</v>
      </c>
      <c r="Q615" t="str">
        <f>LEFT(N615, SEARCH("/",N615,1)-1)</f>
        <v>technology</v>
      </c>
      <c r="R615" t="str">
        <f>RIGHT(N615,LEN(N615)-SEARCH("/",N615,1))</f>
        <v>web</v>
      </c>
      <c r="S615" s="8">
        <f>(((J615/60)/60)/24)+DATE(1970,1,1)+(-5/24)</f>
        <v>42247.288425925923</v>
      </c>
      <c r="T615" s="8">
        <f>(((I615/60)/60)/24)+DATE(1970,1,1)+(-5/24)</f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ROUND((E616/D616)*100,0)</f>
        <v>0</v>
      </c>
      <c r="P616">
        <f>ROUND(IF(L616=0,0,(E616/L616)),0)</f>
        <v>0</v>
      </c>
      <c r="Q616" t="str">
        <f>LEFT(N616, SEARCH("/",N616,1)-1)</f>
        <v>technology</v>
      </c>
      <c r="R616" t="str">
        <f>RIGHT(N616,LEN(N616)-SEARCH("/",N616,1))</f>
        <v>web</v>
      </c>
      <c r="S616" s="8">
        <f>(((J616/60)/60)/24)+DATE(1970,1,1)+(-5/24)</f>
        <v>42514.853472222218</v>
      </c>
      <c r="T616" s="8">
        <f>(((I616/60)/60)/24)+DATE(1970,1,1)+(-5/24)</f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ROUND((E617/D617)*100,0)</f>
        <v>0</v>
      </c>
      <c r="P617">
        <f>ROUND(IF(L617=0,0,(E617/L617)),0)</f>
        <v>0</v>
      </c>
      <c r="Q617" t="str">
        <f>LEFT(N617, SEARCH("/",N617,1)-1)</f>
        <v>technology</v>
      </c>
      <c r="R617" t="str">
        <f>RIGHT(N617,LEN(N617)-SEARCH("/",N617,1))</f>
        <v>web</v>
      </c>
      <c r="S617" s="8">
        <f>(((J617/60)/60)/24)+DATE(1970,1,1)+(-5/24)</f>
        <v>42241.913877314808</v>
      </c>
      <c r="T617" s="8">
        <f>(((I617/60)/60)/24)+DATE(1970,1,1)+(-5/24)</f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ROUND((E618/D618)*100,0)</f>
        <v>0</v>
      </c>
      <c r="P618">
        <f>ROUND(IF(L618=0,0,(E618/L618)),0)</f>
        <v>0</v>
      </c>
      <c r="Q618" t="str">
        <f>LEFT(N618, SEARCH("/",N618,1)-1)</f>
        <v>technology</v>
      </c>
      <c r="R618" t="str">
        <f>RIGHT(N618,LEN(N618)-SEARCH("/",N618,1))</f>
        <v>web</v>
      </c>
      <c r="S618" s="8">
        <f>(((J618/60)/60)/24)+DATE(1970,1,1)+(-5/24)</f>
        <v>42761.167905092596</v>
      </c>
      <c r="T618" s="8">
        <f>(((I618/60)/60)/24)+DATE(1970,1,1)+(-5/24)</f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ROUND((E619/D619)*100,0)</f>
        <v>3</v>
      </c>
      <c r="P619">
        <f>ROUND(IF(L619=0,0,(E619/L619)),0)</f>
        <v>20</v>
      </c>
      <c r="Q619" t="str">
        <f>LEFT(N619, SEARCH("/",N619,1)-1)</f>
        <v>technology</v>
      </c>
      <c r="R619" t="str">
        <f>RIGHT(N619,LEN(N619)-SEARCH("/",N619,1))</f>
        <v>web</v>
      </c>
      <c r="S619" s="8">
        <f>(((J619/60)/60)/24)+DATE(1970,1,1)+(-5/24)</f>
        <v>42087.134756944441</v>
      </c>
      <c r="T619" s="8">
        <f>(((I619/60)/60)/24)+DATE(1970,1,1)+(-5/24)</f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ROUND((E620/D620)*100,0)</f>
        <v>0</v>
      </c>
      <c r="P620">
        <f>ROUND(IF(L620=0,0,(E620/L620)),0)</f>
        <v>0</v>
      </c>
      <c r="Q620" t="str">
        <f>LEFT(N620, SEARCH("/",N620,1)-1)</f>
        <v>technology</v>
      </c>
      <c r="R620" t="str">
        <f>RIGHT(N620,LEN(N620)-SEARCH("/",N620,1))</f>
        <v>web</v>
      </c>
      <c r="S620" s="8">
        <f>(((J620/60)/60)/24)+DATE(1970,1,1)+(-5/24)</f>
        <v>42317.60188657407</v>
      </c>
      <c r="T620" s="8">
        <f>(((I620/60)/60)/24)+DATE(1970,1,1)+(-5/24)</f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ROUND((E621/D621)*100,0)</f>
        <v>0</v>
      </c>
      <c r="P621">
        <f>ROUND(IF(L621=0,0,(E621/L621)),0)</f>
        <v>1</v>
      </c>
      <c r="Q621" t="str">
        <f>LEFT(N621, SEARCH("/",N621,1)-1)</f>
        <v>technology</v>
      </c>
      <c r="R621" t="str">
        <f>RIGHT(N621,LEN(N621)-SEARCH("/",N621,1))</f>
        <v>web</v>
      </c>
      <c r="S621" s="8">
        <f>(((J621/60)/60)/24)+DATE(1970,1,1)+(-5/24)</f>
        <v>41908.442013888889</v>
      </c>
      <c r="T621" s="8">
        <f>(((I621/60)/60)/24)+DATE(1970,1,1)+(-5/24)</f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ROUND((E622/D622)*100,0)</f>
        <v>1</v>
      </c>
      <c r="P622">
        <f>ROUND(IF(L622=0,0,(E622/L622)),0)</f>
        <v>300</v>
      </c>
      <c r="Q622" t="str">
        <f>LEFT(N622, SEARCH("/",N622,1)-1)</f>
        <v>technology</v>
      </c>
      <c r="R622" t="str">
        <f>RIGHT(N622,LEN(N622)-SEARCH("/",N622,1))</f>
        <v>web</v>
      </c>
      <c r="S622" s="8">
        <f>(((J622/60)/60)/24)+DATE(1970,1,1)+(-5/24)</f>
        <v>41831.508541666662</v>
      </c>
      <c r="T622" s="8">
        <f>(((I622/60)/60)/24)+DATE(1970,1,1)+(-5/24)</f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ROUND((E623/D623)*100,0)</f>
        <v>1</v>
      </c>
      <c r="P623">
        <f>ROUND(IF(L623=0,0,(E623/L623)),0)</f>
        <v>87</v>
      </c>
      <c r="Q623" t="str">
        <f>LEFT(N623, SEARCH("/",N623,1)-1)</f>
        <v>technology</v>
      </c>
      <c r="R623" t="str">
        <f>RIGHT(N623,LEN(N623)-SEARCH("/",N623,1))</f>
        <v>web</v>
      </c>
      <c r="S623" s="8">
        <f>(((J623/60)/60)/24)+DATE(1970,1,1)+(-5/24)</f>
        <v>42528.779363425921</v>
      </c>
      <c r="T623" s="8">
        <f>(((I623/60)/60)/24)+DATE(1970,1,1)+(-5/24)</f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ROUND((E624/D624)*100,0)</f>
        <v>6</v>
      </c>
      <c r="P624">
        <f>ROUND(IF(L624=0,0,(E624/L624)),0)</f>
        <v>38</v>
      </c>
      <c r="Q624" t="str">
        <f>LEFT(N624, SEARCH("/",N624,1)-1)</f>
        <v>technology</v>
      </c>
      <c r="R624" t="str">
        <f>RIGHT(N624,LEN(N624)-SEARCH("/",N624,1))</f>
        <v>web</v>
      </c>
      <c r="S624" s="8">
        <f>(((J624/60)/60)/24)+DATE(1970,1,1)+(-5/24)</f>
        <v>42532.566412037035</v>
      </c>
      <c r="T624" s="8">
        <f>(((I624/60)/60)/24)+DATE(1970,1,1)+(-5/24)</f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ROUND((E625/D625)*100,0)</f>
        <v>0</v>
      </c>
      <c r="P625">
        <f>ROUND(IF(L625=0,0,(E625/L625)),0)</f>
        <v>0</v>
      </c>
      <c r="Q625" t="str">
        <f>LEFT(N625, SEARCH("/",N625,1)-1)</f>
        <v>technology</v>
      </c>
      <c r="R625" t="str">
        <f>RIGHT(N625,LEN(N625)-SEARCH("/",N625,1))</f>
        <v>web</v>
      </c>
      <c r="S625" s="8">
        <f>(((J625/60)/60)/24)+DATE(1970,1,1)+(-5/24)</f>
        <v>42121.800891203697</v>
      </c>
      <c r="T625" s="8">
        <f>(((I625/60)/60)/24)+DATE(1970,1,1)+(-5/24)</f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ROUND((E626/D626)*100,0)</f>
        <v>0</v>
      </c>
      <c r="P626">
        <f>ROUND(IF(L626=0,0,(E626/L626)),0)</f>
        <v>0</v>
      </c>
      <c r="Q626" t="str">
        <f>LEFT(N626, SEARCH("/",N626,1)-1)</f>
        <v>technology</v>
      </c>
      <c r="R626" t="str">
        <f>RIGHT(N626,LEN(N626)-SEARCH("/",N626,1))</f>
        <v>web</v>
      </c>
      <c r="S626" s="8">
        <f>(((J626/60)/60)/24)+DATE(1970,1,1)+(-5/24)</f>
        <v>42108.78056712963</v>
      </c>
      <c r="T626" s="8">
        <f>(((I626/60)/60)/24)+DATE(1970,1,1)+(-5/24)</f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ROUND((E627/D627)*100,0)</f>
        <v>0</v>
      </c>
      <c r="P627">
        <f>ROUND(IF(L627=0,0,(E627/L627)),0)</f>
        <v>0</v>
      </c>
      <c r="Q627" t="str">
        <f>LEFT(N627, SEARCH("/",N627,1)-1)</f>
        <v>technology</v>
      </c>
      <c r="R627" t="str">
        <f>RIGHT(N627,LEN(N627)-SEARCH("/",N627,1))</f>
        <v>web</v>
      </c>
      <c r="S627" s="8">
        <f>(((J627/60)/60)/24)+DATE(1970,1,1)+(-5/24)</f>
        <v>42790.687233796292</v>
      </c>
      <c r="T627" s="8">
        <f>(((I627/60)/60)/24)+DATE(1970,1,1)+(-5/24)</f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ROUND((E628/D628)*100,0)</f>
        <v>17</v>
      </c>
      <c r="P628">
        <f>ROUND(IF(L628=0,0,(E628/L628)),0)</f>
        <v>111</v>
      </c>
      <c r="Q628" t="str">
        <f>LEFT(N628, SEARCH("/",N628,1)-1)</f>
        <v>technology</v>
      </c>
      <c r="R628" t="str">
        <f>RIGHT(N628,LEN(N628)-SEARCH("/",N628,1))</f>
        <v>web</v>
      </c>
      <c r="S628" s="8">
        <f>(((J628/60)/60)/24)+DATE(1970,1,1)+(-5/24)</f>
        <v>42198.351145833331</v>
      </c>
      <c r="T628" s="8">
        <f>(((I628/60)/60)/24)+DATE(1970,1,1)+(-5/24)</f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ROUND((E629/D629)*100,0)</f>
        <v>0</v>
      </c>
      <c r="P629">
        <f>ROUND(IF(L629=0,0,(E629/L629)),0)</f>
        <v>90</v>
      </c>
      <c r="Q629" t="str">
        <f>LEFT(N629, SEARCH("/",N629,1)-1)</f>
        <v>technology</v>
      </c>
      <c r="R629" t="str">
        <f>RIGHT(N629,LEN(N629)-SEARCH("/",N629,1))</f>
        <v>web</v>
      </c>
      <c r="S629" s="8">
        <f>(((J629/60)/60)/24)+DATE(1970,1,1)+(-5/24)</f>
        <v>42384.098506944443</v>
      </c>
      <c r="T629" s="8">
        <f>(((I629/60)/60)/24)+DATE(1970,1,1)+(-5/24)</f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ROUND((E630/D630)*100,0)</f>
        <v>0</v>
      </c>
      <c r="P630">
        <f>ROUND(IF(L630=0,0,(E630/L630)),0)</f>
        <v>0</v>
      </c>
      <c r="Q630" t="str">
        <f>LEFT(N630, SEARCH("/",N630,1)-1)</f>
        <v>technology</v>
      </c>
      <c r="R630" t="str">
        <f>RIGHT(N630,LEN(N630)-SEARCH("/",N630,1))</f>
        <v>web</v>
      </c>
      <c r="S630" s="8">
        <f>(((J630/60)/60)/24)+DATE(1970,1,1)+(-5/24)</f>
        <v>41803.484456018516</v>
      </c>
      <c r="T630" s="8">
        <f>(((I630/60)/60)/24)+DATE(1970,1,1)+(-5/24)</f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ROUND((E631/D631)*100,0)</f>
        <v>0</v>
      </c>
      <c r="P631">
        <f>ROUND(IF(L631=0,0,(E631/L631)),0)</f>
        <v>117</v>
      </c>
      <c r="Q631" t="str">
        <f>LEFT(N631, SEARCH("/",N631,1)-1)</f>
        <v>technology</v>
      </c>
      <c r="R631" t="str">
        <f>RIGHT(N631,LEN(N631)-SEARCH("/",N631,1))</f>
        <v>web</v>
      </c>
      <c r="S631" s="8">
        <f>(((J631/60)/60)/24)+DATE(1970,1,1)+(-5/24)</f>
        <v>42474.429490740738</v>
      </c>
      <c r="T631" s="8">
        <f>(((I631/60)/60)/24)+DATE(1970,1,1)+(-5/24)</f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ROUND((E632/D632)*100,0)</f>
        <v>0</v>
      </c>
      <c r="P632">
        <f>ROUND(IF(L632=0,0,(E632/L632)),0)</f>
        <v>10</v>
      </c>
      <c r="Q632" t="str">
        <f>LEFT(N632, SEARCH("/",N632,1)-1)</f>
        <v>technology</v>
      </c>
      <c r="R632" t="str">
        <f>RIGHT(N632,LEN(N632)-SEARCH("/",N632,1))</f>
        <v>web</v>
      </c>
      <c r="S632" s="8">
        <f>(((J632/60)/60)/24)+DATE(1970,1,1)+(-5/24)</f>
        <v>42223.411122685182</v>
      </c>
      <c r="T632" s="8">
        <f>(((I632/60)/60)/24)+DATE(1970,1,1)+(-5/24)</f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ROUND((E633/D633)*100,0)</f>
        <v>1</v>
      </c>
      <c r="P633">
        <f>ROUND(IF(L633=0,0,(E633/L633)),0)</f>
        <v>77</v>
      </c>
      <c r="Q633" t="str">
        <f>LEFT(N633, SEARCH("/",N633,1)-1)</f>
        <v>technology</v>
      </c>
      <c r="R633" t="str">
        <f>RIGHT(N633,LEN(N633)-SEARCH("/",N633,1))</f>
        <v>web</v>
      </c>
      <c r="S633" s="8">
        <f>(((J633/60)/60)/24)+DATE(1970,1,1)+(-5/24)</f>
        <v>42489.563993055555</v>
      </c>
      <c r="T633" s="8">
        <f>(((I633/60)/60)/24)+DATE(1970,1,1)+(-5/24)</f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ROUND((E634/D634)*100,0)</f>
        <v>0</v>
      </c>
      <c r="P634">
        <f>ROUND(IF(L634=0,0,(E634/L634)),0)</f>
        <v>0</v>
      </c>
      <c r="Q634" t="str">
        <f>LEFT(N634, SEARCH("/",N634,1)-1)</f>
        <v>technology</v>
      </c>
      <c r="R634" t="str">
        <f>RIGHT(N634,LEN(N634)-SEARCH("/",N634,1))</f>
        <v>web</v>
      </c>
      <c r="S634" s="8">
        <f>(((J634/60)/60)/24)+DATE(1970,1,1)+(-5/24)</f>
        <v>42303.450983796291</v>
      </c>
      <c r="T634" s="8">
        <f>(((I634/60)/60)/24)+DATE(1970,1,1)+(-5/24)</f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ROUND((E635/D635)*100,0)</f>
        <v>12</v>
      </c>
      <c r="P635">
        <f>ROUND(IF(L635=0,0,(E635/L635)),0)</f>
        <v>50</v>
      </c>
      <c r="Q635" t="str">
        <f>LEFT(N635, SEARCH("/",N635,1)-1)</f>
        <v>technology</v>
      </c>
      <c r="R635" t="str">
        <f>RIGHT(N635,LEN(N635)-SEARCH("/",N635,1))</f>
        <v>web</v>
      </c>
      <c r="S635" s="8">
        <f>(((J635/60)/60)/24)+DATE(1970,1,1)+(-5/24)</f>
        <v>42507.090995370374</v>
      </c>
      <c r="T635" s="8">
        <f>(((I635/60)/60)/24)+DATE(1970,1,1)+(-5/24)</f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ROUND((E636/D636)*100,0)</f>
        <v>0</v>
      </c>
      <c r="P636">
        <f>ROUND(IF(L636=0,0,(E636/L636)),0)</f>
        <v>1</v>
      </c>
      <c r="Q636" t="str">
        <f>LEFT(N636, SEARCH("/",N636,1)-1)</f>
        <v>technology</v>
      </c>
      <c r="R636" t="str">
        <f>RIGHT(N636,LEN(N636)-SEARCH("/",N636,1))</f>
        <v>web</v>
      </c>
      <c r="S636" s="8">
        <f>(((J636/60)/60)/24)+DATE(1970,1,1)+(-5/24)</f>
        <v>42031.720243055555</v>
      </c>
      <c r="T636" s="8">
        <f>(((I636/60)/60)/24)+DATE(1970,1,1)+(-5/24)</f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ROUND((E637/D637)*100,0)</f>
        <v>0</v>
      </c>
      <c r="P637">
        <f>ROUND(IF(L637=0,0,(E637/L637)),0)</f>
        <v>2</v>
      </c>
      <c r="Q637" t="str">
        <f>LEFT(N637, SEARCH("/",N637,1)-1)</f>
        <v>technology</v>
      </c>
      <c r="R637" t="str">
        <f>RIGHT(N637,LEN(N637)-SEARCH("/",N637,1))</f>
        <v>web</v>
      </c>
      <c r="S637" s="8">
        <f>(((J637/60)/60)/24)+DATE(1970,1,1)+(-5/24)</f>
        <v>42075.883819444447</v>
      </c>
      <c r="T637" s="8">
        <f>(((I637/60)/60)/24)+DATE(1970,1,1)+(-5/24)</f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ROUND((E638/D638)*100,0)</f>
        <v>0</v>
      </c>
      <c r="P638">
        <f>ROUND(IF(L638=0,0,(E638/L638)),0)</f>
        <v>4</v>
      </c>
      <c r="Q638" t="str">
        <f>LEFT(N638, SEARCH("/",N638,1)-1)</f>
        <v>technology</v>
      </c>
      <c r="R638" t="str">
        <f>RIGHT(N638,LEN(N638)-SEARCH("/",N638,1))</f>
        <v>web</v>
      </c>
      <c r="S638" s="8">
        <f>(((J638/60)/60)/24)+DATE(1970,1,1)+(-5/24)</f>
        <v>42131.247106481482</v>
      </c>
      <c r="T638" s="8">
        <f>(((I638/60)/60)/24)+DATE(1970,1,1)+(-5/24)</f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ROUND((E639/D639)*100,0)</f>
        <v>0</v>
      </c>
      <c r="P639">
        <f>ROUND(IF(L639=0,0,(E639/L639)),0)</f>
        <v>0</v>
      </c>
      <c r="Q639" t="str">
        <f>LEFT(N639, SEARCH("/",N639,1)-1)</f>
        <v>technology</v>
      </c>
      <c r="R639" t="str">
        <f>RIGHT(N639,LEN(N639)-SEARCH("/",N639,1))</f>
        <v>web</v>
      </c>
      <c r="S639" s="8">
        <f>(((J639/60)/60)/24)+DATE(1970,1,1)+(-5/24)</f>
        <v>42762.75368055555</v>
      </c>
      <c r="T639" s="8">
        <f>(((I639/60)/60)/24)+DATE(1970,1,1)+(-5/24)</f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ROUND((E640/D640)*100,0)</f>
        <v>0</v>
      </c>
      <c r="P640">
        <f>ROUND(IF(L640=0,0,(E640/L640)),0)</f>
        <v>3</v>
      </c>
      <c r="Q640" t="str">
        <f>LEFT(N640, SEARCH("/",N640,1)-1)</f>
        <v>technology</v>
      </c>
      <c r="R640" t="str">
        <f>RIGHT(N640,LEN(N640)-SEARCH("/",N640,1))</f>
        <v>web</v>
      </c>
      <c r="S640" s="8">
        <f>(((J640/60)/60)/24)+DATE(1970,1,1)+(-5/24)</f>
        <v>42759.384976851848</v>
      </c>
      <c r="T640" s="8">
        <f>(((I640/60)/60)/24)+DATE(1970,1,1)+(-5/24)</f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ROUND((E641/D641)*100,0)</f>
        <v>0</v>
      </c>
      <c r="P641">
        <f>ROUND(IF(L641=0,0,(E641/L641)),0)</f>
        <v>1</v>
      </c>
      <c r="Q641" t="str">
        <f>LEFT(N641, SEARCH("/",N641,1)-1)</f>
        <v>technology</v>
      </c>
      <c r="R641" t="str">
        <f>RIGHT(N641,LEN(N641)-SEARCH("/",N641,1))</f>
        <v>web</v>
      </c>
      <c r="S641" s="8">
        <f>(((J641/60)/60)/24)+DATE(1970,1,1)+(-5/24)</f>
        <v>41865.374942129631</v>
      </c>
      <c r="T641" s="8">
        <f>(((I641/60)/60)/24)+DATE(1970,1,1)+(-5/24)</f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ROUND((E642/D642)*100,0)</f>
        <v>144</v>
      </c>
      <c r="P642">
        <f>ROUND(IF(L642=0,0,(E642/L642)),0)</f>
        <v>51</v>
      </c>
      <c r="Q642" t="str">
        <f>LEFT(N642, SEARCH("/",N642,1)-1)</f>
        <v>technology</v>
      </c>
      <c r="R642" t="str">
        <f>RIGHT(N642,LEN(N642)-SEARCH("/",N642,1))</f>
        <v>wearables</v>
      </c>
      <c r="S642" s="8">
        <f>(((J642/60)/60)/24)+DATE(1970,1,1)+(-5/24)</f>
        <v>42683.21197916667</v>
      </c>
      <c r="T642" s="8">
        <f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ROUND((E643/D643)*100,0)</f>
        <v>119</v>
      </c>
      <c r="P643">
        <f>ROUND(IF(L643=0,0,(E643/L643)),0)</f>
        <v>151</v>
      </c>
      <c r="Q643" t="str">
        <f>LEFT(N643, SEARCH("/",N643,1)-1)</f>
        <v>technology</v>
      </c>
      <c r="R643" t="str">
        <f>RIGHT(N643,LEN(N643)-SEARCH("/",N643,1))</f>
        <v>wearables</v>
      </c>
      <c r="S643" s="8">
        <f>(((J643/60)/60)/24)+DATE(1970,1,1)+(-5/24)</f>
        <v>42199.361666666664</v>
      </c>
      <c r="T643" s="8">
        <f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ROUND((E644/D644)*100,0)</f>
        <v>1460</v>
      </c>
      <c r="P644">
        <f>ROUND(IF(L644=0,0,(E644/L644)),0)</f>
        <v>134</v>
      </c>
      <c r="Q644" t="str">
        <f>LEFT(N644, SEARCH("/",N644,1)-1)</f>
        <v>technology</v>
      </c>
      <c r="R644" t="str">
        <f>RIGHT(N644,LEN(N644)-SEARCH("/",N644,1))</f>
        <v>wearables</v>
      </c>
      <c r="S644" s="8">
        <f>(((J644/60)/60)/24)+DATE(1970,1,1)+(-5/24)</f>
        <v>42199.442986111106</v>
      </c>
      <c r="T644" s="8">
        <f>(((I644/60)/60)/24)+DATE(1970,1,1)+(-5/24)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ROUND((E645/D645)*100,0)</f>
        <v>106</v>
      </c>
      <c r="P645">
        <f>ROUND(IF(L645=0,0,(E645/L645)),0)</f>
        <v>174</v>
      </c>
      <c r="Q645" t="str">
        <f>LEFT(N645, SEARCH("/",N645,1)-1)</f>
        <v>technology</v>
      </c>
      <c r="R645" t="str">
        <f>RIGHT(N645,LEN(N645)-SEARCH("/",N645,1))</f>
        <v>wearables</v>
      </c>
      <c r="S645" s="8">
        <f>(((J645/60)/60)/24)+DATE(1970,1,1)+(-5/24)</f>
        <v>42100.43373842592</v>
      </c>
      <c r="T645" s="8">
        <f>(((I645/60)/60)/24)+DATE(1970,1,1)+(-5/24)</f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ROUND((E646/D646)*100,0)</f>
        <v>300</v>
      </c>
      <c r="P646">
        <f>ROUND(IF(L646=0,0,(E646/L646)),0)</f>
        <v>73</v>
      </c>
      <c r="Q646" t="str">
        <f>LEFT(N646, SEARCH("/",N646,1)-1)</f>
        <v>technology</v>
      </c>
      <c r="R646" t="str">
        <f>RIGHT(N646,LEN(N646)-SEARCH("/",N646,1))</f>
        <v>wearables</v>
      </c>
      <c r="S646" s="8">
        <f>(((J646/60)/60)/24)+DATE(1970,1,1)+(-5/24)</f>
        <v>41898.457627314812</v>
      </c>
      <c r="T646" s="8">
        <f>(((I646/60)/60)/24)+DATE(1970,1,1)+(-5/24)</f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ROUND((E647/D647)*100,0)</f>
        <v>279</v>
      </c>
      <c r="P647">
        <f>ROUND(IF(L647=0,0,(E647/L647)),0)</f>
        <v>24</v>
      </c>
      <c r="Q647" t="str">
        <f>LEFT(N647, SEARCH("/",N647,1)-1)</f>
        <v>technology</v>
      </c>
      <c r="R647" t="str">
        <f>RIGHT(N647,LEN(N647)-SEARCH("/",N647,1))</f>
        <v>wearables</v>
      </c>
      <c r="S647" s="8">
        <f>(((J647/60)/60)/24)+DATE(1970,1,1)+(-5/24)</f>
        <v>42563.817986111106</v>
      </c>
      <c r="T647" s="8">
        <f>(((I647/60)/60)/24)+DATE(1970,1,1)+(-5/24)</f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ROUND((E648/D648)*100,0)</f>
        <v>132</v>
      </c>
      <c r="P648">
        <f>ROUND(IF(L648=0,0,(E648/L648)),0)</f>
        <v>39</v>
      </c>
      <c r="Q648" t="str">
        <f>LEFT(N648, SEARCH("/",N648,1)-1)</f>
        <v>technology</v>
      </c>
      <c r="R648" t="str">
        <f>RIGHT(N648,LEN(N648)-SEARCH("/",N648,1))</f>
        <v>wearables</v>
      </c>
      <c r="S648" s="8">
        <f>(((J648/60)/60)/24)+DATE(1970,1,1)+(-5/24)</f>
        <v>41832.644293981481</v>
      </c>
      <c r="T648" s="8">
        <f>(((I648/60)/60)/24)+DATE(1970,1,1)+(-5/24)</f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ROUND((E649/D649)*100,0)</f>
        <v>107</v>
      </c>
      <c r="P649">
        <f>ROUND(IF(L649=0,0,(E649/L649)),0)</f>
        <v>126</v>
      </c>
      <c r="Q649" t="str">
        <f>LEFT(N649, SEARCH("/",N649,1)-1)</f>
        <v>technology</v>
      </c>
      <c r="R649" t="str">
        <f>RIGHT(N649,LEN(N649)-SEARCH("/",N649,1))</f>
        <v>wearables</v>
      </c>
      <c r="S649" s="8">
        <f>(((J649/60)/60)/24)+DATE(1970,1,1)+(-5/24)</f>
        <v>42416.559594907405</v>
      </c>
      <c r="T649" s="8">
        <f>(((I649/60)/60)/24)+DATE(1970,1,1)+(-5/24)</f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ROUND((E650/D650)*100,0)</f>
        <v>127</v>
      </c>
      <c r="P650">
        <f>ROUND(IF(L650=0,0,(E650/L650)),0)</f>
        <v>1644</v>
      </c>
      <c r="Q650" t="str">
        <f>LEFT(N650, SEARCH("/",N650,1)-1)</f>
        <v>technology</v>
      </c>
      <c r="R650" t="str">
        <f>RIGHT(N650,LEN(N650)-SEARCH("/",N650,1))</f>
        <v>wearables</v>
      </c>
      <c r="S650" s="8">
        <f>(((J650/60)/60)/24)+DATE(1970,1,1)+(-5/24)</f>
        <v>41891.485046296293</v>
      </c>
      <c r="T650" s="8">
        <f>(((I650/60)/60)/24)+DATE(1970,1,1)+(-5/24)</f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ROUND((E651/D651)*100,0)</f>
        <v>140</v>
      </c>
      <c r="P651">
        <f>ROUND(IF(L651=0,0,(E651/L651)),0)</f>
        <v>43</v>
      </c>
      <c r="Q651" t="str">
        <f>LEFT(N651, SEARCH("/",N651,1)-1)</f>
        <v>technology</v>
      </c>
      <c r="R651" t="str">
        <f>RIGHT(N651,LEN(N651)-SEARCH("/",N651,1))</f>
        <v>wearables</v>
      </c>
      <c r="S651" s="8">
        <f>(((J651/60)/60)/24)+DATE(1970,1,1)+(-5/24)</f>
        <v>41877.703854166662</v>
      </c>
      <c r="T651" s="8">
        <f>(((I651/60)/60)/24)+DATE(1970,1,1)+(-5/24)</f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ROUND((E652/D652)*100,0)</f>
        <v>112</v>
      </c>
      <c r="P652">
        <f>ROUND(IF(L652=0,0,(E652/L652)),0)</f>
        <v>35</v>
      </c>
      <c r="Q652" t="str">
        <f>LEFT(N652, SEARCH("/",N652,1)-1)</f>
        <v>technology</v>
      </c>
      <c r="R652" t="str">
        <f>RIGHT(N652,LEN(N652)-SEARCH("/",N652,1))</f>
        <v>wearables</v>
      </c>
      <c r="S652" s="8">
        <f>(((J652/60)/60)/24)+DATE(1970,1,1)+(-5/24)</f>
        <v>41931.828518518516</v>
      </c>
      <c r="T652" s="8">
        <f>(((I652/60)/60)/24)+DATE(1970,1,1)+(-5/24)</f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ROUND((E653/D653)*100,0)</f>
        <v>101</v>
      </c>
      <c r="P653">
        <f>ROUND(IF(L653=0,0,(E653/L653)),0)</f>
        <v>239</v>
      </c>
      <c r="Q653" t="str">
        <f>LEFT(N653, SEARCH("/",N653,1)-1)</f>
        <v>technology</v>
      </c>
      <c r="R653" t="str">
        <f>RIGHT(N653,LEN(N653)-SEARCH("/",N653,1))</f>
        <v>wearables</v>
      </c>
      <c r="S653" s="8">
        <f>(((J653/60)/60)/24)+DATE(1970,1,1)+(-5/24)</f>
        <v>41955.809155092589</v>
      </c>
      <c r="T653" s="8">
        <f>(((I653/60)/60)/24)+DATE(1970,1,1)+(-5/24)</f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ROUND((E654/D654)*100,0)</f>
        <v>100</v>
      </c>
      <c r="P654">
        <f>ROUND(IF(L654=0,0,(E654/L654)),0)</f>
        <v>108</v>
      </c>
      <c r="Q654" t="str">
        <f>LEFT(N654, SEARCH("/",N654,1)-1)</f>
        <v>technology</v>
      </c>
      <c r="R654" t="str">
        <f>RIGHT(N654,LEN(N654)-SEARCH("/",N654,1))</f>
        <v>wearables</v>
      </c>
      <c r="S654" s="8">
        <f>(((J654/60)/60)/24)+DATE(1970,1,1)+(-5/24)</f>
        <v>42675.482060185182</v>
      </c>
      <c r="T654" s="8">
        <f>(((I654/60)/60)/24)+DATE(1970,1,1)+(-5/24)</f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ROUND((E655/D655)*100,0)</f>
        <v>141</v>
      </c>
      <c r="P655">
        <f>ROUND(IF(L655=0,0,(E655/L655)),0)</f>
        <v>96</v>
      </c>
      <c r="Q655" t="str">
        <f>LEFT(N655, SEARCH("/",N655,1)-1)</f>
        <v>technology</v>
      </c>
      <c r="R655" t="str">
        <f>RIGHT(N655,LEN(N655)-SEARCH("/",N655,1))</f>
        <v>wearables</v>
      </c>
      <c r="S655" s="8">
        <f>(((J655/60)/60)/24)+DATE(1970,1,1)+(-5/24)</f>
        <v>42199.410185185181</v>
      </c>
      <c r="T655" s="8">
        <f>(((I655/60)/60)/24)+DATE(1970,1,1)+(-5/24)</f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ROUND((E656/D656)*100,0)</f>
        <v>267</v>
      </c>
      <c r="P656">
        <f>ROUND(IF(L656=0,0,(E656/L656)),0)</f>
        <v>32</v>
      </c>
      <c r="Q656" t="str">
        <f>LEFT(N656, SEARCH("/",N656,1)-1)</f>
        <v>technology</v>
      </c>
      <c r="R656" t="str">
        <f>RIGHT(N656,LEN(N656)-SEARCH("/",N656,1))</f>
        <v>wearables</v>
      </c>
      <c r="S656" s="8">
        <f>(((J656/60)/60)/24)+DATE(1970,1,1)+(-5/24)</f>
        <v>42163.748993055553</v>
      </c>
      <c r="T656" s="8">
        <f>(((I656/60)/60)/24)+DATE(1970,1,1)+(-5/24)</f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ROUND((E657/D657)*100,0)</f>
        <v>147</v>
      </c>
      <c r="P657">
        <f>ROUND(IF(L657=0,0,(E657/L657)),0)</f>
        <v>43</v>
      </c>
      <c r="Q657" t="str">
        <f>LEFT(N657, SEARCH("/",N657,1)-1)</f>
        <v>technology</v>
      </c>
      <c r="R657" t="str">
        <f>RIGHT(N657,LEN(N657)-SEARCH("/",N657,1))</f>
        <v>wearables</v>
      </c>
      <c r="S657" s="8">
        <f>(((J657/60)/60)/24)+DATE(1970,1,1)+(-5/24)</f>
        <v>42045.748981481483</v>
      </c>
      <c r="T657" s="8">
        <f>(((I657/60)/60)/24)+DATE(1970,1,1)+(-5/24)</f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ROUND((E658/D658)*100,0)</f>
        <v>214</v>
      </c>
      <c r="P658">
        <f>ROUND(IF(L658=0,0,(E658/L658)),0)</f>
        <v>123</v>
      </c>
      <c r="Q658" t="str">
        <f>LEFT(N658, SEARCH("/",N658,1)-1)</f>
        <v>technology</v>
      </c>
      <c r="R658" t="str">
        <f>RIGHT(N658,LEN(N658)-SEARCH("/",N658,1))</f>
        <v>wearables</v>
      </c>
      <c r="S658" s="8">
        <f>(((J658/60)/60)/24)+DATE(1970,1,1)+(-5/24)</f>
        <v>42417.596284722218</v>
      </c>
      <c r="T658" s="8">
        <f>(((I658/60)/60)/24)+DATE(1970,1,1)+(-5/24)</f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ROUND((E659/D659)*100,0)</f>
        <v>126</v>
      </c>
      <c r="P659">
        <f>ROUND(IF(L659=0,0,(E659/L659)),0)</f>
        <v>190</v>
      </c>
      <c r="Q659" t="str">
        <f>LEFT(N659, SEARCH("/",N659,1)-1)</f>
        <v>technology</v>
      </c>
      <c r="R659" t="str">
        <f>RIGHT(N659,LEN(N659)-SEARCH("/",N659,1))</f>
        <v>wearables</v>
      </c>
      <c r="S659" s="8">
        <f>(((J659/60)/60)/24)+DATE(1970,1,1)+(-5/24)</f>
        <v>42331.637407407405</v>
      </c>
      <c r="T659" s="8">
        <f>(((I659/60)/60)/24)+DATE(1970,1,1)+(-5/24)</f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ROUND((E660/D660)*100,0)</f>
        <v>104</v>
      </c>
      <c r="P660">
        <f>ROUND(IF(L660=0,0,(E660/L660)),0)</f>
        <v>109</v>
      </c>
      <c r="Q660" t="str">
        <f>LEFT(N660, SEARCH("/",N660,1)-1)</f>
        <v>technology</v>
      </c>
      <c r="R660" t="str">
        <f>RIGHT(N660,LEN(N660)-SEARCH("/",N660,1))</f>
        <v>wearables</v>
      </c>
      <c r="S660" s="8">
        <f>(((J660/60)/60)/24)+DATE(1970,1,1)+(-5/24)</f>
        <v>42178.952418981477</v>
      </c>
      <c r="T660" s="8">
        <f>(((I660/60)/60)/24)+DATE(1970,1,1)+(-5/24)</f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ROUND((E661/D661)*100,0)</f>
        <v>101</v>
      </c>
      <c r="P661">
        <f>ROUND(IF(L661=0,0,(E661/L661)),0)</f>
        <v>144</v>
      </c>
      <c r="Q661" t="str">
        <f>LEFT(N661, SEARCH("/",N661,1)-1)</f>
        <v>technology</v>
      </c>
      <c r="R661" t="str">
        <f>RIGHT(N661,LEN(N661)-SEARCH("/",N661,1))</f>
        <v>wearables</v>
      </c>
      <c r="S661" s="8">
        <f>(((J661/60)/60)/24)+DATE(1970,1,1)+(-5/24)</f>
        <v>42209.385358796295</v>
      </c>
      <c r="T661" s="8">
        <f>(((I661/60)/60)/24)+DATE(1970,1,1)+(-5/24)</f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ROUND((E662/D662)*100,0)</f>
        <v>3</v>
      </c>
      <c r="P662">
        <f>ROUND(IF(L662=0,0,(E662/L662)),0)</f>
        <v>85</v>
      </c>
      <c r="Q662" t="str">
        <f>LEFT(N662, SEARCH("/",N662,1)-1)</f>
        <v>technology</v>
      </c>
      <c r="R662" t="str">
        <f>RIGHT(N662,LEN(N662)-SEARCH("/",N662,1))</f>
        <v>wearables</v>
      </c>
      <c r="S662" s="8">
        <f>(((J662/60)/60)/24)+DATE(1970,1,1)+(-5/24)</f>
        <v>41922.533321759256</v>
      </c>
      <c r="T662" s="8">
        <f>(((I662/60)/60)/24)+DATE(1970,1,1)+(-5/24)</f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ROUND((E663/D663)*100,0)</f>
        <v>1</v>
      </c>
      <c r="P663">
        <f>ROUND(IF(L663=0,0,(E663/L663)),0)</f>
        <v>11</v>
      </c>
      <c r="Q663" t="str">
        <f>LEFT(N663, SEARCH("/",N663,1)-1)</f>
        <v>technology</v>
      </c>
      <c r="R663" t="str">
        <f>RIGHT(N663,LEN(N663)-SEARCH("/",N663,1))</f>
        <v>wearables</v>
      </c>
      <c r="S663" s="8">
        <f>(((J663/60)/60)/24)+DATE(1970,1,1)+(-5/24)</f>
        <v>42636.437025462961</v>
      </c>
      <c r="T663" s="8">
        <f>(((I663/60)/60)/24)+DATE(1970,1,1)+(-5/24)</f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ROUND((E664/D664)*100,0)</f>
        <v>0</v>
      </c>
      <c r="P664">
        <f>ROUND(IF(L664=0,0,(E664/L664)),0)</f>
        <v>39</v>
      </c>
      <c r="Q664" t="str">
        <f>LEFT(N664, SEARCH("/",N664,1)-1)</f>
        <v>technology</v>
      </c>
      <c r="R664" t="str">
        <f>RIGHT(N664,LEN(N664)-SEARCH("/",N664,1))</f>
        <v>wearables</v>
      </c>
      <c r="S664" s="8">
        <f>(((J664/60)/60)/24)+DATE(1970,1,1)+(-5/24)</f>
        <v>41990.229710648149</v>
      </c>
      <c r="T664" s="8">
        <f>(((I664/60)/60)/24)+DATE(1970,1,1)+(-5/24)</f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ROUND((E665/D665)*100,0)</f>
        <v>0</v>
      </c>
      <c r="P665">
        <f>ROUND(IF(L665=0,0,(E665/L665)),0)</f>
        <v>100</v>
      </c>
      <c r="Q665" t="str">
        <f>LEFT(N665, SEARCH("/",N665,1)-1)</f>
        <v>technology</v>
      </c>
      <c r="R665" t="str">
        <f>RIGHT(N665,LEN(N665)-SEARCH("/",N665,1))</f>
        <v>wearables</v>
      </c>
      <c r="S665" s="8">
        <f>(((J665/60)/60)/24)+DATE(1970,1,1)+(-5/24)</f>
        <v>42173.634907407402</v>
      </c>
      <c r="T665" s="8">
        <f>(((I665/60)/60)/24)+DATE(1970,1,1)+(-5/24)</f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ROUND((E666/D666)*100,0)</f>
        <v>8</v>
      </c>
      <c r="P666">
        <f>ROUND(IF(L666=0,0,(E666/L666)),0)</f>
        <v>31</v>
      </c>
      <c r="Q666" t="str">
        <f>LEFT(N666, SEARCH("/",N666,1)-1)</f>
        <v>technology</v>
      </c>
      <c r="R666" t="str">
        <f>RIGHT(N666,LEN(N666)-SEARCH("/",N666,1))</f>
        <v>wearables</v>
      </c>
      <c r="S666" s="8">
        <f>(((J666/60)/60)/24)+DATE(1970,1,1)+(-5/24)</f>
        <v>42077.458043981482</v>
      </c>
      <c r="T666" s="8">
        <f>(((I666/60)/60)/24)+DATE(1970,1,1)+(-5/24)</f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ROUND((E667/D667)*100,0)</f>
        <v>19</v>
      </c>
      <c r="P667">
        <f>ROUND(IF(L667=0,0,(E667/L667)),0)</f>
        <v>155</v>
      </c>
      <c r="Q667" t="str">
        <f>LEFT(N667, SEARCH("/",N667,1)-1)</f>
        <v>technology</v>
      </c>
      <c r="R667" t="str">
        <f>RIGHT(N667,LEN(N667)-SEARCH("/",N667,1))</f>
        <v>wearables</v>
      </c>
      <c r="S667" s="8">
        <f>(((J667/60)/60)/24)+DATE(1970,1,1)+(-5/24)</f>
        <v>42688.503020833326</v>
      </c>
      <c r="T667" s="8">
        <f>(((I667/60)/60)/24)+DATE(1970,1,1)+(-5/24)</f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ROUND((E668/D668)*100,0)</f>
        <v>0</v>
      </c>
      <c r="P668">
        <f>ROUND(IF(L668=0,0,(E668/L668)),0)</f>
        <v>2</v>
      </c>
      <c r="Q668" t="str">
        <f>LEFT(N668, SEARCH("/",N668,1)-1)</f>
        <v>technology</v>
      </c>
      <c r="R668" t="str">
        <f>RIGHT(N668,LEN(N668)-SEARCH("/",N668,1))</f>
        <v>wearables</v>
      </c>
      <c r="S668" s="8">
        <f>(((J668/60)/60)/24)+DATE(1970,1,1)+(-5/24)</f>
        <v>41838.623819444445</v>
      </c>
      <c r="T668" s="8">
        <f>(((I668/60)/60)/24)+DATE(1970,1,1)+(-5/24)</f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ROUND((E669/D669)*100,0)</f>
        <v>10</v>
      </c>
      <c r="P669">
        <f>ROUND(IF(L669=0,0,(E669/L669)),0)</f>
        <v>179</v>
      </c>
      <c r="Q669" t="str">
        <f>LEFT(N669, SEARCH("/",N669,1)-1)</f>
        <v>technology</v>
      </c>
      <c r="R669" t="str">
        <f>RIGHT(N669,LEN(N669)-SEARCH("/",N669,1))</f>
        <v>wearables</v>
      </c>
      <c r="S669" s="8">
        <f>(((J669/60)/60)/24)+DATE(1970,1,1)+(-5/24)</f>
        <v>42632.165081018517</v>
      </c>
      <c r="T669" s="8">
        <f>(((I669/60)/60)/24)+DATE(1970,1,1)+(-5/24)</f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ROUND((E670/D670)*100,0)</f>
        <v>5</v>
      </c>
      <c r="P670">
        <f>ROUND(IF(L670=0,0,(E670/L670)),0)</f>
        <v>27</v>
      </c>
      <c r="Q670" t="str">
        <f>LEFT(N670, SEARCH("/",N670,1)-1)</f>
        <v>technology</v>
      </c>
      <c r="R670" t="str">
        <f>RIGHT(N670,LEN(N670)-SEARCH("/",N670,1))</f>
        <v>wearables</v>
      </c>
      <c r="S670" s="8">
        <f>(((J670/60)/60)/24)+DATE(1970,1,1)+(-5/24)</f>
        <v>42090.622939814813</v>
      </c>
      <c r="T670" s="8">
        <f>(((I670/60)/60)/24)+DATE(1970,1,1)+(-5/24)</f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ROUND((E671/D671)*100,0)</f>
        <v>22</v>
      </c>
      <c r="P671">
        <f>ROUND(IF(L671=0,0,(E671/L671)),0)</f>
        <v>1536</v>
      </c>
      <c r="Q671" t="str">
        <f>LEFT(N671, SEARCH("/",N671,1)-1)</f>
        <v>technology</v>
      </c>
      <c r="R671" t="str">
        <f>RIGHT(N671,LEN(N671)-SEARCH("/",N671,1))</f>
        <v>wearables</v>
      </c>
      <c r="S671" s="8">
        <f>(((J671/60)/60)/24)+DATE(1970,1,1)+(-5/24)</f>
        <v>42527.417337962957</v>
      </c>
      <c r="T671" s="8">
        <f>(((I671/60)/60)/24)+DATE(1970,1,1)+(-5/24)</f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ROUND((E672/D672)*100,0)</f>
        <v>29</v>
      </c>
      <c r="P672">
        <f>ROUND(IF(L672=0,0,(E672/L672)),0)</f>
        <v>85</v>
      </c>
      <c r="Q672" t="str">
        <f>LEFT(N672, SEARCH("/",N672,1)-1)</f>
        <v>technology</v>
      </c>
      <c r="R672" t="str">
        <f>RIGHT(N672,LEN(N672)-SEARCH("/",N672,1))</f>
        <v>wearables</v>
      </c>
      <c r="S672" s="8">
        <f>(((J672/60)/60)/24)+DATE(1970,1,1)+(-5/24)</f>
        <v>42506.501388888886</v>
      </c>
      <c r="T672" s="8">
        <f>(((I672/60)/60)/24)+DATE(1970,1,1)+(-5/24)</f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ROUND((E673/D673)*100,0)</f>
        <v>39</v>
      </c>
      <c r="P673">
        <f>ROUND(IF(L673=0,0,(E673/L673)),0)</f>
        <v>789</v>
      </c>
      <c r="Q673" t="str">
        <f>LEFT(N673, SEARCH("/",N673,1)-1)</f>
        <v>technology</v>
      </c>
      <c r="R673" t="str">
        <f>RIGHT(N673,LEN(N673)-SEARCH("/",N673,1))</f>
        <v>wearables</v>
      </c>
      <c r="S673" s="8">
        <f>(((J673/60)/60)/24)+DATE(1970,1,1)+(-5/24)</f>
        <v>41984.484398148146</v>
      </c>
      <c r="T673" s="8">
        <f>(((I673/60)/60)/24)+DATE(1970,1,1)+(-5/24)</f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ROUND((E674/D674)*100,0)</f>
        <v>22</v>
      </c>
      <c r="P674">
        <f>ROUND(IF(L674=0,0,(E674/L674)),0)</f>
        <v>50</v>
      </c>
      <c r="Q674" t="str">
        <f>LEFT(N674, SEARCH("/",N674,1)-1)</f>
        <v>technology</v>
      </c>
      <c r="R674" t="str">
        <f>RIGHT(N674,LEN(N674)-SEARCH("/",N674,1))</f>
        <v>wearables</v>
      </c>
      <c r="S674" s="8">
        <f>(((J674/60)/60)/24)+DATE(1970,1,1)+(-5/24)</f>
        <v>41974.011157407404</v>
      </c>
      <c r="T674" s="8">
        <f>(((I674/60)/60)/24)+DATE(1970,1,1)+(-5/24)</f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ROUND((E675/D675)*100,0)</f>
        <v>0</v>
      </c>
      <c r="P675">
        <f>ROUND(IF(L675=0,0,(E675/L675)),0)</f>
        <v>68</v>
      </c>
      <c r="Q675" t="str">
        <f>LEFT(N675, SEARCH("/",N675,1)-1)</f>
        <v>technology</v>
      </c>
      <c r="R675" t="str">
        <f>RIGHT(N675,LEN(N675)-SEARCH("/",N675,1))</f>
        <v>wearables</v>
      </c>
      <c r="S675" s="8">
        <f>(((J675/60)/60)/24)+DATE(1970,1,1)+(-5/24)</f>
        <v>41838.6321412037</v>
      </c>
      <c r="T675" s="8">
        <f>(((I675/60)/60)/24)+DATE(1970,1,1)+(-5/24)</f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ROUND((E676/D676)*100,0)</f>
        <v>0</v>
      </c>
      <c r="P676">
        <f>ROUND(IF(L676=0,0,(E676/L676)),0)</f>
        <v>8</v>
      </c>
      <c r="Q676" t="str">
        <f>LEFT(N676, SEARCH("/",N676,1)-1)</f>
        <v>technology</v>
      </c>
      <c r="R676" t="str">
        <f>RIGHT(N676,LEN(N676)-SEARCH("/",N676,1))</f>
        <v>wearables</v>
      </c>
      <c r="S676" s="8">
        <f>(((J676/60)/60)/24)+DATE(1970,1,1)+(-5/24)</f>
        <v>41802.907719907402</v>
      </c>
      <c r="T676" s="8">
        <f>(((I676/60)/60)/24)+DATE(1970,1,1)+(-5/24)</f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ROUND((E677/D677)*100,0)</f>
        <v>15</v>
      </c>
      <c r="P677">
        <f>ROUND(IF(L677=0,0,(E677/L677)),0)</f>
        <v>34</v>
      </c>
      <c r="Q677" t="str">
        <f>LEFT(N677, SEARCH("/",N677,1)-1)</f>
        <v>technology</v>
      </c>
      <c r="R677" t="str">
        <f>RIGHT(N677,LEN(N677)-SEARCH("/",N677,1))</f>
        <v>wearables</v>
      </c>
      <c r="S677" s="8">
        <f>(((J677/60)/60)/24)+DATE(1970,1,1)+(-5/24)</f>
        <v>41975.722268518519</v>
      </c>
      <c r="T677" s="8">
        <f>(((I677/60)/60)/24)+DATE(1970,1,1)+(-5/24)</f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ROUND((E678/D678)*100,0)</f>
        <v>1</v>
      </c>
      <c r="P678">
        <f>ROUND(IF(L678=0,0,(E678/L678)),0)</f>
        <v>61</v>
      </c>
      <c r="Q678" t="str">
        <f>LEFT(N678, SEARCH("/",N678,1)-1)</f>
        <v>technology</v>
      </c>
      <c r="R678" t="str">
        <f>RIGHT(N678,LEN(N678)-SEARCH("/",N678,1))</f>
        <v>wearables</v>
      </c>
      <c r="S678" s="8">
        <f>(((J678/60)/60)/24)+DATE(1970,1,1)+(-5/24)</f>
        <v>42012.559965277782</v>
      </c>
      <c r="T678" s="8">
        <f>(((I678/60)/60)/24)+DATE(1970,1,1)+(-5/24)</f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ROUND((E679/D679)*100,0)</f>
        <v>26</v>
      </c>
      <c r="P679">
        <f>ROUND(IF(L679=0,0,(E679/L679)),0)</f>
        <v>133</v>
      </c>
      <c r="Q679" t="str">
        <f>LEFT(N679, SEARCH("/",N679,1)-1)</f>
        <v>technology</v>
      </c>
      <c r="R679" t="str">
        <f>RIGHT(N679,LEN(N679)-SEARCH("/",N679,1))</f>
        <v>wearables</v>
      </c>
      <c r="S679" s="8">
        <f>(((J679/60)/60)/24)+DATE(1970,1,1)+(-5/24)</f>
        <v>42504.195543981477</v>
      </c>
      <c r="T679" s="8">
        <f>(((I679/60)/60)/24)+DATE(1970,1,1)+(-5/24)</f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ROUND((E680/D680)*100,0)</f>
        <v>4</v>
      </c>
      <c r="P680">
        <f>ROUND(IF(L680=0,0,(E680/L680)),0)</f>
        <v>65</v>
      </c>
      <c r="Q680" t="str">
        <f>LEFT(N680, SEARCH("/",N680,1)-1)</f>
        <v>technology</v>
      </c>
      <c r="R680" t="str">
        <f>RIGHT(N680,LEN(N680)-SEARCH("/",N680,1))</f>
        <v>wearables</v>
      </c>
      <c r="S680" s="8">
        <f>(((J680/60)/60)/24)+DATE(1970,1,1)+(-5/24)</f>
        <v>42481.168263888881</v>
      </c>
      <c r="T680" s="8">
        <f>(((I680/60)/60)/24)+DATE(1970,1,1)+(-5/24)</f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ROUND((E681/D681)*100,0)</f>
        <v>15</v>
      </c>
      <c r="P681">
        <f>ROUND(IF(L681=0,0,(E681/L681)),0)</f>
        <v>94</v>
      </c>
      <c r="Q681" t="str">
        <f>LEFT(N681, SEARCH("/",N681,1)-1)</f>
        <v>technology</v>
      </c>
      <c r="R681" t="str">
        <f>RIGHT(N681,LEN(N681)-SEARCH("/",N681,1))</f>
        <v>wearables</v>
      </c>
      <c r="S681" s="8">
        <f>(((J681/60)/60)/24)+DATE(1970,1,1)+(-5/24)</f>
        <v>42556.487372685187</v>
      </c>
      <c r="T681" s="8">
        <f>(((I681/60)/60)/24)+DATE(1970,1,1)+(-5/24)</f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ROUND((E682/D682)*100,0)</f>
        <v>26</v>
      </c>
      <c r="P682">
        <f>ROUND(IF(L682=0,0,(E682/L682)),0)</f>
        <v>151</v>
      </c>
      <c r="Q682" t="str">
        <f>LEFT(N682, SEARCH("/",N682,1)-1)</f>
        <v>technology</v>
      </c>
      <c r="R682" t="str">
        <f>RIGHT(N682,LEN(N682)-SEARCH("/",N682,1))</f>
        <v>wearables</v>
      </c>
      <c r="S682" s="8">
        <f>(((J682/60)/60)/24)+DATE(1970,1,1)+(-5/24)</f>
        <v>41864.293182870366</v>
      </c>
      <c r="T682" s="8">
        <f>(((I682/60)/60)/24)+DATE(1970,1,1)+(-5/24)</f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ROUND((E683/D683)*100,0)</f>
        <v>0</v>
      </c>
      <c r="P683">
        <f>ROUND(IF(L683=0,0,(E683/L683)),0)</f>
        <v>1</v>
      </c>
      <c r="Q683" t="str">
        <f>LEFT(N683, SEARCH("/",N683,1)-1)</f>
        <v>technology</v>
      </c>
      <c r="R683" t="str">
        <f>RIGHT(N683,LEN(N683)-SEARCH("/",N683,1))</f>
        <v>wearables</v>
      </c>
      <c r="S683" s="8">
        <f>(((J683/60)/60)/24)+DATE(1970,1,1)+(-5/24)</f>
        <v>42639.597268518519</v>
      </c>
      <c r="T683" s="8">
        <f>(((I683/60)/60)/24)+DATE(1970,1,1)+(-5/24)</f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ROUND((E684/D684)*100,0)</f>
        <v>0</v>
      </c>
      <c r="P684">
        <f>ROUND(IF(L684=0,0,(E684/L684)),0)</f>
        <v>13</v>
      </c>
      <c r="Q684" t="str">
        <f>LEFT(N684, SEARCH("/",N684,1)-1)</f>
        <v>technology</v>
      </c>
      <c r="R684" t="str">
        <f>RIGHT(N684,LEN(N684)-SEARCH("/",N684,1))</f>
        <v>wearables</v>
      </c>
      <c r="S684" s="8">
        <f>(((J684/60)/60)/24)+DATE(1970,1,1)+(-5/24)</f>
        <v>42778.556967592587</v>
      </c>
      <c r="T684" s="8">
        <f>(((I684/60)/60)/24)+DATE(1970,1,1)+(-5/24)</f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ROUND((E685/D685)*100,0)</f>
        <v>1</v>
      </c>
      <c r="P685">
        <f>ROUND(IF(L685=0,0,(E685/L685)),0)</f>
        <v>99</v>
      </c>
      <c r="Q685" t="str">
        <f>LEFT(N685, SEARCH("/",N685,1)-1)</f>
        <v>technology</v>
      </c>
      <c r="R685" t="str">
        <f>RIGHT(N685,LEN(N685)-SEARCH("/",N685,1))</f>
        <v>wearables</v>
      </c>
      <c r="S685" s="8">
        <f>(((J685/60)/60)/24)+DATE(1970,1,1)+(-5/24)</f>
        <v>42634.691712962966</v>
      </c>
      <c r="T685" s="8">
        <f>(((I685/60)/60)/24)+DATE(1970,1,1)+(-5/24)</f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ROUND((E686/D686)*100,0)</f>
        <v>7</v>
      </c>
      <c r="P686">
        <f>ROUND(IF(L686=0,0,(E686/L686)),0)</f>
        <v>177</v>
      </c>
      <c r="Q686" t="str">
        <f>LEFT(N686, SEARCH("/",N686,1)-1)</f>
        <v>technology</v>
      </c>
      <c r="R686" t="str">
        <f>RIGHT(N686,LEN(N686)-SEARCH("/",N686,1))</f>
        <v>wearables</v>
      </c>
      <c r="S686" s="8">
        <f>(((J686/60)/60)/24)+DATE(1970,1,1)+(-5/24)</f>
        <v>41809.26494212963</v>
      </c>
      <c r="T686" s="8">
        <f>(((I686/60)/60)/24)+DATE(1970,1,1)+(-5/24)</f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ROUND((E687/D687)*100,0)</f>
        <v>28</v>
      </c>
      <c r="P687">
        <f>ROUND(IF(L687=0,0,(E687/L687)),0)</f>
        <v>55</v>
      </c>
      <c r="Q687" t="str">
        <f>LEFT(N687, SEARCH("/",N687,1)-1)</f>
        <v>technology</v>
      </c>
      <c r="R687" t="str">
        <f>RIGHT(N687,LEN(N687)-SEARCH("/",N687,1))</f>
        <v>wearables</v>
      </c>
      <c r="S687" s="8">
        <f>(((J687/60)/60)/24)+DATE(1970,1,1)+(-5/24)</f>
        <v>41971.658240740733</v>
      </c>
      <c r="T687" s="8">
        <f>(((I687/60)/60)/24)+DATE(1970,1,1)+(-5/24)</f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ROUND((E688/D688)*100,0)</f>
        <v>0</v>
      </c>
      <c r="P688">
        <f>ROUND(IF(L688=0,0,(E688/L688)),0)</f>
        <v>0</v>
      </c>
      <c r="Q688" t="str">
        <f>LEFT(N688, SEARCH("/",N688,1)-1)</f>
        <v>technology</v>
      </c>
      <c r="R688" t="str">
        <f>RIGHT(N688,LEN(N688)-SEARCH("/",N688,1))</f>
        <v>wearables</v>
      </c>
      <c r="S688" s="8">
        <f>(((J688/60)/60)/24)+DATE(1970,1,1)+(-5/24)</f>
        <v>42189.464930555558</v>
      </c>
      <c r="T688" s="8">
        <f>(((I688/60)/60)/24)+DATE(1970,1,1)+(-5/24)</f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ROUND((E689/D689)*100,0)</f>
        <v>4</v>
      </c>
      <c r="P689">
        <f>ROUND(IF(L689=0,0,(E689/L689)),0)</f>
        <v>592</v>
      </c>
      <c r="Q689" t="str">
        <f>LEFT(N689, SEARCH("/",N689,1)-1)</f>
        <v>technology</v>
      </c>
      <c r="R689" t="str">
        <f>RIGHT(N689,LEN(N689)-SEARCH("/",N689,1))</f>
        <v>wearables</v>
      </c>
      <c r="S689" s="8">
        <f>(((J689/60)/60)/24)+DATE(1970,1,1)+(-5/24)</f>
        <v>42711.542280092595</v>
      </c>
      <c r="T689" s="8">
        <f>(((I689/60)/60)/24)+DATE(1970,1,1)+(-5/24)</f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ROUND((E690/D690)*100,0)</f>
        <v>73</v>
      </c>
      <c r="P690">
        <f>ROUND(IF(L690=0,0,(E690/L690)),0)</f>
        <v>406</v>
      </c>
      <c r="Q690" t="str">
        <f>LEFT(N690, SEARCH("/",N690,1)-1)</f>
        <v>technology</v>
      </c>
      <c r="R690" t="str">
        <f>RIGHT(N690,LEN(N690)-SEARCH("/",N690,1))</f>
        <v>wearables</v>
      </c>
      <c r="S690" s="8">
        <f>(((J690/60)/60)/24)+DATE(1970,1,1)+(-5/24)</f>
        <v>42261.896446759252</v>
      </c>
      <c r="T690" s="8">
        <f>(((I690/60)/60)/24)+DATE(1970,1,1)+(-5/24)</f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ROUND((E691/D691)*100,0)</f>
        <v>58</v>
      </c>
      <c r="P691">
        <f>ROUND(IF(L691=0,0,(E691/L691)),0)</f>
        <v>343</v>
      </c>
      <c r="Q691" t="str">
        <f>LEFT(N691, SEARCH("/",N691,1)-1)</f>
        <v>technology</v>
      </c>
      <c r="R691" t="str">
        <f>RIGHT(N691,LEN(N691)-SEARCH("/",N691,1))</f>
        <v>wearables</v>
      </c>
      <c r="S691" s="8">
        <f>(((J691/60)/60)/24)+DATE(1970,1,1)+(-5/24)</f>
        <v>42675.459456018514</v>
      </c>
      <c r="T691" s="8">
        <f>(((I691/60)/60)/24)+DATE(1970,1,1)+(-5/24)</f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ROUND((E692/D692)*100,0)</f>
        <v>12</v>
      </c>
      <c r="P692">
        <f>ROUND(IF(L692=0,0,(E692/L692)),0)</f>
        <v>73</v>
      </c>
      <c r="Q692" t="str">
        <f>LEFT(N692, SEARCH("/",N692,1)-1)</f>
        <v>technology</v>
      </c>
      <c r="R692" t="str">
        <f>RIGHT(N692,LEN(N692)-SEARCH("/",N692,1))</f>
        <v>wearables</v>
      </c>
      <c r="S692" s="8">
        <f>(((J692/60)/60)/24)+DATE(1970,1,1)+(-5/24)</f>
        <v>42579.426400462959</v>
      </c>
      <c r="T692" s="8">
        <f>(((I692/60)/60)/24)+DATE(1970,1,1)+(-5/24)</f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ROUND((E693/D693)*100,0)</f>
        <v>1</v>
      </c>
      <c r="P693">
        <f>ROUND(IF(L693=0,0,(E693/L693)),0)</f>
        <v>26</v>
      </c>
      <c r="Q693" t="str">
        <f>LEFT(N693, SEARCH("/",N693,1)-1)</f>
        <v>technology</v>
      </c>
      <c r="R693" t="str">
        <f>RIGHT(N693,LEN(N693)-SEARCH("/",N693,1))</f>
        <v>wearables</v>
      </c>
      <c r="S693" s="8">
        <f>(((J693/60)/60)/24)+DATE(1970,1,1)+(-5/24)</f>
        <v>42157.819976851846</v>
      </c>
      <c r="T693" s="8">
        <f>(((I693/60)/60)/24)+DATE(1970,1,1)+(-5/24)</f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ROUND((E694/D694)*100,0)</f>
        <v>7</v>
      </c>
      <c r="P694">
        <f>ROUND(IF(L694=0,0,(E694/L694)),0)</f>
        <v>6</v>
      </c>
      <c r="Q694" t="str">
        <f>LEFT(N694, SEARCH("/",N694,1)-1)</f>
        <v>technology</v>
      </c>
      <c r="R694" t="str">
        <f>RIGHT(N694,LEN(N694)-SEARCH("/",N694,1))</f>
        <v>wearables</v>
      </c>
      <c r="S694" s="8">
        <f>(((J694/60)/60)/24)+DATE(1970,1,1)+(-5/24)</f>
        <v>42696.167395833334</v>
      </c>
      <c r="T694" s="8">
        <f>(((I694/60)/60)/24)+DATE(1970,1,1)+(-5/24)</f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ROUND((E695/D695)*100,0)</f>
        <v>35</v>
      </c>
      <c r="P695">
        <f>ROUND(IF(L695=0,0,(E695/L695)),0)</f>
        <v>119</v>
      </c>
      <c r="Q695" t="str">
        <f>LEFT(N695, SEARCH("/",N695,1)-1)</f>
        <v>technology</v>
      </c>
      <c r="R695" t="str">
        <f>RIGHT(N695,LEN(N695)-SEARCH("/",N695,1))</f>
        <v>wearables</v>
      </c>
      <c r="S695" s="8">
        <f>(((J695/60)/60)/24)+DATE(1970,1,1)+(-5/24)</f>
        <v>42094.599849537037</v>
      </c>
      <c r="T695" s="8">
        <f>(((I695/60)/60)/24)+DATE(1970,1,1)+(-5/24)</f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ROUND((E696/D696)*100,0)</f>
        <v>0</v>
      </c>
      <c r="P696">
        <f>ROUND(IF(L696=0,0,(E696/L696)),0)</f>
        <v>84</v>
      </c>
      <c r="Q696" t="str">
        <f>LEFT(N696, SEARCH("/",N696,1)-1)</f>
        <v>technology</v>
      </c>
      <c r="R696" t="str">
        <f>RIGHT(N696,LEN(N696)-SEARCH("/",N696,1))</f>
        <v>wearables</v>
      </c>
      <c r="S696" s="8">
        <f>(((J696/60)/60)/24)+DATE(1970,1,1)+(-5/24)</f>
        <v>42737.455543981479</v>
      </c>
      <c r="T696" s="8">
        <f>(((I696/60)/60)/24)+DATE(1970,1,1)+(-5/24)</f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ROUND((E697/D697)*100,0)</f>
        <v>1</v>
      </c>
      <c r="P697">
        <f>ROUND(IF(L697=0,0,(E697/L697)),0)</f>
        <v>91</v>
      </c>
      <c r="Q697" t="str">
        <f>LEFT(N697, SEARCH("/",N697,1)-1)</f>
        <v>technology</v>
      </c>
      <c r="R697" t="str">
        <f>RIGHT(N697,LEN(N697)-SEARCH("/",N697,1))</f>
        <v>wearables</v>
      </c>
      <c r="S697" s="8">
        <f>(((J697/60)/60)/24)+DATE(1970,1,1)+(-5/24)</f>
        <v>41913.312731481477</v>
      </c>
      <c r="T697" s="8">
        <f>(((I697/60)/60)/24)+DATE(1970,1,1)+(-5/24)</f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ROUND((E698/D698)*100,0)</f>
        <v>0</v>
      </c>
      <c r="P698">
        <f>ROUND(IF(L698=0,0,(E698/L698)),0)</f>
        <v>1</v>
      </c>
      <c r="Q698" t="str">
        <f>LEFT(N698, SEARCH("/",N698,1)-1)</f>
        <v>technology</v>
      </c>
      <c r="R698" t="str">
        <f>RIGHT(N698,LEN(N698)-SEARCH("/",N698,1))</f>
        <v>wearables</v>
      </c>
      <c r="S698" s="8">
        <f>(((J698/60)/60)/24)+DATE(1970,1,1)+(-5/24)</f>
        <v>41815.718773148146</v>
      </c>
      <c r="T698" s="8">
        <f>(((I698/60)/60)/24)+DATE(1970,1,1)+(-5/24)</f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ROUND((E699/D699)*100,0)</f>
        <v>46</v>
      </c>
      <c r="P699">
        <f>ROUND(IF(L699=0,0,(E699/L699)),0)</f>
        <v>20</v>
      </c>
      <c r="Q699" t="str">
        <f>LEFT(N699, SEARCH("/",N699,1)-1)</f>
        <v>technology</v>
      </c>
      <c r="R699" t="str">
        <f>RIGHT(N699,LEN(N699)-SEARCH("/",N699,1))</f>
        <v>wearables</v>
      </c>
      <c r="S699" s="8">
        <f>(((J699/60)/60)/24)+DATE(1970,1,1)+(-5/24)</f>
        <v>42388.314687500002</v>
      </c>
      <c r="T699" s="8">
        <f>(((I699/60)/60)/24)+DATE(1970,1,1)+(-5/24)</f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ROUND((E700/D700)*100,0)</f>
        <v>15</v>
      </c>
      <c r="P700">
        <f>ROUND(IF(L700=0,0,(E700/L700)),0)</f>
        <v>531</v>
      </c>
      <c r="Q700" t="str">
        <f>LEFT(N700, SEARCH("/",N700,1)-1)</f>
        <v>technology</v>
      </c>
      <c r="R700" t="str">
        <f>RIGHT(N700,LEN(N700)-SEARCH("/",N700,1))</f>
        <v>wearables</v>
      </c>
      <c r="S700" s="8">
        <f>(((J700/60)/60)/24)+DATE(1970,1,1)+(-5/24)</f>
        <v>41866.72274305555</v>
      </c>
      <c r="T700" s="8">
        <f>(((I700/60)/60)/24)+DATE(1970,1,1)+(-5/24)</f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ROUND((E701/D701)*100,0)</f>
        <v>82</v>
      </c>
      <c r="P701">
        <f>ROUND(IF(L701=0,0,(E701/L701)),0)</f>
        <v>120</v>
      </c>
      <c r="Q701" t="str">
        <f>LEFT(N701, SEARCH("/",N701,1)-1)</f>
        <v>technology</v>
      </c>
      <c r="R701" t="str">
        <f>RIGHT(N701,LEN(N701)-SEARCH("/",N701,1))</f>
        <v>wearables</v>
      </c>
      <c r="S701" s="8">
        <f>(((J701/60)/60)/24)+DATE(1970,1,1)+(-5/24)</f>
        <v>41563.277175925927</v>
      </c>
      <c r="T701" s="8">
        <f>(((I701/60)/60)/24)+DATE(1970,1,1)+(-5/24)</f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ROUND((E702/D702)*100,0)</f>
        <v>3</v>
      </c>
      <c r="P702">
        <f>ROUND(IF(L702=0,0,(E702/L702)),0)</f>
        <v>13</v>
      </c>
      <c r="Q702" t="str">
        <f>LEFT(N702, SEARCH("/",N702,1)-1)</f>
        <v>technology</v>
      </c>
      <c r="R702" t="str">
        <f>RIGHT(N702,LEN(N702)-SEARCH("/",N702,1))</f>
        <v>wearables</v>
      </c>
      <c r="S702" s="8">
        <f>(((J702/60)/60)/24)+DATE(1970,1,1)+(-5/24)</f>
        <v>42715.480104166665</v>
      </c>
      <c r="T702" s="8">
        <f>(((I702/60)/60)/24)+DATE(1970,1,1)+(-5/24)</f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ROUND((E703/D703)*100,0)</f>
        <v>27</v>
      </c>
      <c r="P703">
        <f>ROUND(IF(L703=0,0,(E703/L703)),0)</f>
        <v>291</v>
      </c>
      <c r="Q703" t="str">
        <f>LEFT(N703, SEARCH("/",N703,1)-1)</f>
        <v>technology</v>
      </c>
      <c r="R703" t="str">
        <f>RIGHT(N703,LEN(N703)-SEARCH("/",N703,1))</f>
        <v>wearables</v>
      </c>
      <c r="S703" s="8">
        <f>(((J703/60)/60)/24)+DATE(1970,1,1)+(-5/24)</f>
        <v>41813.454629629625</v>
      </c>
      <c r="T703" s="8">
        <f>(((I703/60)/60)/24)+DATE(1970,1,1)+(-5/24)</f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ROUND((E704/D704)*100,0)</f>
        <v>31</v>
      </c>
      <c r="P704">
        <f>ROUND(IF(L704=0,0,(E704/L704)),0)</f>
        <v>125</v>
      </c>
      <c r="Q704" t="str">
        <f>LEFT(N704, SEARCH("/",N704,1)-1)</f>
        <v>technology</v>
      </c>
      <c r="R704" t="str">
        <f>RIGHT(N704,LEN(N704)-SEARCH("/",N704,1))</f>
        <v>wearables</v>
      </c>
      <c r="S704" s="8">
        <f>(((J704/60)/60)/24)+DATE(1970,1,1)+(-5/24)</f>
        <v>42668.518368055556</v>
      </c>
      <c r="T704" s="8">
        <f>(((I704/60)/60)/24)+DATE(1970,1,1)+(-5/24)</f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ROUND((E705/D705)*100,0)</f>
        <v>6</v>
      </c>
      <c r="P705">
        <f>ROUND(IF(L705=0,0,(E705/L705)),0)</f>
        <v>120</v>
      </c>
      <c r="Q705" t="str">
        <f>LEFT(N705, SEARCH("/",N705,1)-1)</f>
        <v>technology</v>
      </c>
      <c r="R705" t="str">
        <f>RIGHT(N705,LEN(N705)-SEARCH("/",N705,1))</f>
        <v>wearables</v>
      </c>
      <c r="S705" s="8">
        <f>(((J705/60)/60)/24)+DATE(1970,1,1)+(-5/24)</f>
        <v>42711.742465277777</v>
      </c>
      <c r="T705" s="8">
        <f>(((I705/60)/60)/24)+DATE(1970,1,1)+(-5/24)</f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ROUND((E706/D706)*100,0)</f>
        <v>1</v>
      </c>
      <c r="P706">
        <f>ROUND(IF(L706=0,0,(E706/L706)),0)</f>
        <v>120</v>
      </c>
      <c r="Q706" t="str">
        <f>LEFT(N706, SEARCH("/",N706,1)-1)</f>
        <v>technology</v>
      </c>
      <c r="R706" t="str">
        <f>RIGHT(N706,LEN(N706)-SEARCH("/",N706,1))</f>
        <v>wearables</v>
      </c>
      <c r="S706" s="8">
        <f>(((J706/60)/60)/24)+DATE(1970,1,1)+(-5/24)</f>
        <v>42725.984583333331</v>
      </c>
      <c r="T706" s="8">
        <f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ROUND((E707/D707)*100,0)</f>
        <v>1</v>
      </c>
      <c r="P707">
        <f>ROUND(IF(L707=0,0,(E707/L707)),0)</f>
        <v>195</v>
      </c>
      <c r="Q707" t="str">
        <f>LEFT(N707, SEARCH("/",N707,1)-1)</f>
        <v>technology</v>
      </c>
      <c r="R707" t="str">
        <f>RIGHT(N707,LEN(N707)-SEARCH("/",N707,1))</f>
        <v>wearables</v>
      </c>
      <c r="S707" s="8">
        <f>(((J707/60)/60)/24)+DATE(1970,1,1)+(-5/24)</f>
        <v>42726.283310185179</v>
      </c>
      <c r="T707" s="8">
        <f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ROUND((E708/D708)*100,0)</f>
        <v>0</v>
      </c>
      <c r="P708">
        <f>ROUND(IF(L708=0,0,(E708/L708)),0)</f>
        <v>0</v>
      </c>
      <c r="Q708" t="str">
        <f>LEFT(N708, SEARCH("/",N708,1)-1)</f>
        <v>technology</v>
      </c>
      <c r="R708" t="str">
        <f>RIGHT(N708,LEN(N708)-SEARCH("/",N708,1))</f>
        <v>wearables</v>
      </c>
      <c r="S708" s="8">
        <f>(((J708/60)/60)/24)+DATE(1970,1,1)+(-5/24)</f>
        <v>42676.786840277775</v>
      </c>
      <c r="T708" s="8">
        <f>(((I708/60)/60)/24)+DATE(1970,1,1)+(-5/24)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ROUND((E709/D709)*100,0)</f>
        <v>79</v>
      </c>
      <c r="P709">
        <f>ROUND(IF(L709=0,0,(E709/L709)),0)</f>
        <v>118</v>
      </c>
      <c r="Q709" t="str">
        <f>LEFT(N709, SEARCH("/",N709,1)-1)</f>
        <v>technology</v>
      </c>
      <c r="R709" t="str">
        <f>RIGHT(N709,LEN(N709)-SEARCH("/",N709,1))</f>
        <v>wearables</v>
      </c>
      <c r="S709" s="8">
        <f>(((J709/60)/60)/24)+DATE(1970,1,1)+(-5/24)</f>
        <v>42696.45517361111</v>
      </c>
      <c r="T709" s="8">
        <f>(((I709/60)/60)/24)+DATE(1970,1,1)+(-5/24)</f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ROUND((E710/D710)*100,0)</f>
        <v>22</v>
      </c>
      <c r="P710">
        <f>ROUND(IF(L710=0,0,(E710/L710)),0)</f>
        <v>24</v>
      </c>
      <c r="Q710" t="str">
        <f>LEFT(N710, SEARCH("/",N710,1)-1)</f>
        <v>technology</v>
      </c>
      <c r="R710" t="str">
        <f>RIGHT(N710,LEN(N710)-SEARCH("/",N710,1))</f>
        <v>wearables</v>
      </c>
      <c r="S710" s="8">
        <f>(((J710/60)/60)/24)+DATE(1970,1,1)+(-5/24)</f>
        <v>41835.372685185182</v>
      </c>
      <c r="T710" s="8">
        <f>(((I710/60)/60)/24)+DATE(1970,1,1)+(-5/24)</f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ROUND((E711/D711)*100,0)</f>
        <v>0</v>
      </c>
      <c r="P711">
        <f>ROUND(IF(L711=0,0,(E711/L711)),0)</f>
        <v>31</v>
      </c>
      <c r="Q711" t="str">
        <f>LEFT(N711, SEARCH("/",N711,1)-1)</f>
        <v>technology</v>
      </c>
      <c r="R711" t="str">
        <f>RIGHT(N711,LEN(N711)-SEARCH("/",N711,1))</f>
        <v>wearables</v>
      </c>
      <c r="S711" s="8">
        <f>(((J711/60)/60)/24)+DATE(1970,1,1)+(-5/24)</f>
        <v>41947.832858796297</v>
      </c>
      <c r="T711" s="8">
        <f>(((I711/60)/60)/24)+DATE(1970,1,1)+(-5/24)</f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ROUND((E712/D712)*100,0)</f>
        <v>0</v>
      </c>
      <c r="P712">
        <f>ROUND(IF(L712=0,0,(E712/L712)),0)</f>
        <v>0</v>
      </c>
      <c r="Q712" t="str">
        <f>LEFT(N712, SEARCH("/",N712,1)-1)</f>
        <v>technology</v>
      </c>
      <c r="R712" t="str">
        <f>RIGHT(N712,LEN(N712)-SEARCH("/",N712,1))</f>
        <v>wearables</v>
      </c>
      <c r="S712" s="8">
        <f>(((J712/60)/60)/24)+DATE(1970,1,1)+(-5/24)</f>
        <v>41837.776643518519</v>
      </c>
      <c r="T712" s="8">
        <f>(((I712/60)/60)/24)+DATE(1970,1,1)+(-5/24)</f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ROUND((E713/D713)*100,0)</f>
        <v>34</v>
      </c>
      <c r="P713">
        <f>ROUND(IF(L713=0,0,(E713/L713)),0)</f>
        <v>100</v>
      </c>
      <c r="Q713" t="str">
        <f>LEFT(N713, SEARCH("/",N713,1)-1)</f>
        <v>technology</v>
      </c>
      <c r="R713" t="str">
        <f>RIGHT(N713,LEN(N713)-SEARCH("/",N713,1))</f>
        <v>wearables</v>
      </c>
      <c r="S713" s="8">
        <f>(((J713/60)/60)/24)+DATE(1970,1,1)+(-5/24)</f>
        <v>42678.250787037039</v>
      </c>
      <c r="T713" s="8">
        <f>(((I713/60)/60)/24)+DATE(1970,1,1)+(-5/24)</f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ROUND((E714/D714)*100,0)</f>
        <v>0</v>
      </c>
      <c r="P714">
        <f>ROUND(IF(L714=0,0,(E714/L714)),0)</f>
        <v>26</v>
      </c>
      <c r="Q714" t="str">
        <f>LEFT(N714, SEARCH("/",N714,1)-1)</f>
        <v>technology</v>
      </c>
      <c r="R714" t="str">
        <f>RIGHT(N714,LEN(N714)-SEARCH("/",N714,1))</f>
        <v>wearables</v>
      </c>
      <c r="S714" s="8">
        <f>(((J714/60)/60)/24)+DATE(1970,1,1)+(-5/24)</f>
        <v>42384.472592592596</v>
      </c>
      <c r="T714" s="8">
        <f>(((I714/60)/60)/24)+DATE(1970,1,1)+(-5/24)</f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ROUND((E715/D715)*100,0)</f>
        <v>1</v>
      </c>
      <c r="P715">
        <f>ROUND(IF(L715=0,0,(E715/L715)),0)</f>
        <v>199</v>
      </c>
      <c r="Q715" t="str">
        <f>LEFT(N715, SEARCH("/",N715,1)-1)</f>
        <v>technology</v>
      </c>
      <c r="R715" t="str">
        <f>RIGHT(N715,LEN(N715)-SEARCH("/",N715,1))</f>
        <v>wearables</v>
      </c>
      <c r="S715" s="8">
        <f>(((J715/60)/60)/24)+DATE(1970,1,1)+(-5/24)</f>
        <v>42496.320972222216</v>
      </c>
      <c r="T715" s="8">
        <f>(((I715/60)/60)/24)+DATE(1970,1,1)+(-5/24)</f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ROUND((E716/D716)*100,0)</f>
        <v>15</v>
      </c>
      <c r="P716">
        <f>ROUND(IF(L716=0,0,(E716/L716)),0)</f>
        <v>80</v>
      </c>
      <c r="Q716" t="str">
        <f>LEFT(N716, SEARCH("/",N716,1)-1)</f>
        <v>technology</v>
      </c>
      <c r="R716" t="str">
        <f>RIGHT(N716,LEN(N716)-SEARCH("/",N716,1))</f>
        <v>wearables</v>
      </c>
      <c r="S716" s="8">
        <f>(((J716/60)/60)/24)+DATE(1970,1,1)+(-5/24)</f>
        <v>42734.579652777778</v>
      </c>
      <c r="T716" s="8">
        <f>(((I716/60)/60)/24)+DATE(1970,1,1)+(-5/24)</f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ROUND((E717/D717)*100,0)</f>
        <v>5</v>
      </c>
      <c r="P717">
        <f>ROUND(IF(L717=0,0,(E717/L717)),0)</f>
        <v>116</v>
      </c>
      <c r="Q717" t="str">
        <f>LEFT(N717, SEARCH("/",N717,1)-1)</f>
        <v>technology</v>
      </c>
      <c r="R717" t="str">
        <f>RIGHT(N717,LEN(N717)-SEARCH("/",N717,1))</f>
        <v>wearables</v>
      </c>
      <c r="S717" s="8">
        <f>(((J717/60)/60)/24)+DATE(1970,1,1)+(-5/24)</f>
        <v>42272.8824074074</v>
      </c>
      <c r="T717" s="8">
        <f>(((I717/60)/60)/24)+DATE(1970,1,1)+(-5/24)</f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ROUND((E718/D718)*100,0)</f>
        <v>10</v>
      </c>
      <c r="P718">
        <f>ROUND(IF(L718=0,0,(E718/L718)),0)</f>
        <v>45</v>
      </c>
      <c r="Q718" t="str">
        <f>LEFT(N718, SEARCH("/",N718,1)-1)</f>
        <v>technology</v>
      </c>
      <c r="R718" t="str">
        <f>RIGHT(N718,LEN(N718)-SEARCH("/",N718,1))</f>
        <v>wearables</v>
      </c>
      <c r="S718" s="8">
        <f>(((J718/60)/60)/24)+DATE(1970,1,1)+(-5/24)</f>
        <v>41940.450312499997</v>
      </c>
      <c r="T718" s="8">
        <f>(((I718/60)/60)/24)+DATE(1970,1,1)+(-5/24)</f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ROUND((E719/D719)*100,0)</f>
        <v>0</v>
      </c>
      <c r="P719">
        <f>ROUND(IF(L719=0,0,(E719/L719)),0)</f>
        <v>76</v>
      </c>
      <c r="Q719" t="str">
        <f>LEFT(N719, SEARCH("/",N719,1)-1)</f>
        <v>technology</v>
      </c>
      <c r="R719" t="str">
        <f>RIGHT(N719,LEN(N719)-SEARCH("/",N719,1))</f>
        <v>wearables</v>
      </c>
      <c r="S719" s="8">
        <f>(((J719/60)/60)/24)+DATE(1970,1,1)+(-5/24)</f>
        <v>41857.645856481482</v>
      </c>
      <c r="T719" s="8">
        <f>(((I719/60)/60)/24)+DATE(1970,1,1)+(-5/24)</f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ROUND((E720/D720)*100,0)</f>
        <v>1</v>
      </c>
      <c r="P720">
        <f>ROUND(IF(L720=0,0,(E720/L720)),0)</f>
        <v>23</v>
      </c>
      <c r="Q720" t="str">
        <f>LEFT(N720, SEARCH("/",N720,1)-1)</f>
        <v>technology</v>
      </c>
      <c r="R720" t="str">
        <f>RIGHT(N720,LEN(N720)-SEARCH("/",N720,1))</f>
        <v>wearables</v>
      </c>
      <c r="S720" s="8">
        <f>(((J720/60)/60)/24)+DATE(1970,1,1)+(-5/24)</f>
        <v>42752.637118055551</v>
      </c>
      <c r="T720" s="8">
        <f>(((I720/60)/60)/24)+DATE(1970,1,1)+(-5/24)</f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ROUND((E721/D721)*100,0)</f>
        <v>1</v>
      </c>
      <c r="P721">
        <f>ROUND(IF(L721=0,0,(E721/L721)),0)</f>
        <v>19</v>
      </c>
      <c r="Q721" t="str">
        <f>LEFT(N721, SEARCH("/",N721,1)-1)</f>
        <v>technology</v>
      </c>
      <c r="R721" t="str">
        <f>RIGHT(N721,LEN(N721)-SEARCH("/",N721,1))</f>
        <v>wearables</v>
      </c>
      <c r="S721" s="8">
        <f>(((J721/60)/60)/24)+DATE(1970,1,1)+(-5/24)</f>
        <v>42408.83189814815</v>
      </c>
      <c r="T721" s="8">
        <f>(((I721/60)/60)/24)+DATE(1970,1,1)+(-5/24)</f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ROUND((E722/D722)*100,0)</f>
        <v>144</v>
      </c>
      <c r="P722">
        <f>ROUND(IF(L722=0,0,(E722/L722)),0)</f>
        <v>67</v>
      </c>
      <c r="Q722" t="str">
        <f>LEFT(N722, SEARCH("/",N722,1)-1)</f>
        <v>publishing</v>
      </c>
      <c r="R722" t="str">
        <f>RIGHT(N722,LEN(N722)-SEARCH("/",N722,1))</f>
        <v>nonfiction</v>
      </c>
      <c r="S722" s="8">
        <f>(((J722/60)/60)/24)+DATE(1970,1,1)+(-5/24)</f>
        <v>40909.440868055557</v>
      </c>
      <c r="T722" s="8">
        <f>(((I722/60)/60)/24)+DATE(1970,1,1)+(-5/24)</f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ROUND((E723/D723)*100,0)</f>
        <v>122</v>
      </c>
      <c r="P723">
        <f>ROUND(IF(L723=0,0,(E723/L723)),0)</f>
        <v>84</v>
      </c>
      <c r="Q723" t="str">
        <f>LEFT(N723, SEARCH("/",N723,1)-1)</f>
        <v>publishing</v>
      </c>
      <c r="R723" t="str">
        <f>RIGHT(N723,LEN(N723)-SEARCH("/",N723,1))</f>
        <v>nonfiction</v>
      </c>
      <c r="S723" s="8">
        <f>(((J723/60)/60)/24)+DATE(1970,1,1)+(-5/24)</f>
        <v>41807.363506944443</v>
      </c>
      <c r="T723" s="8">
        <f>(((I723/60)/60)/24)+DATE(1970,1,1)+(-5/24)</f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ROUND((E724/D724)*100,0)</f>
        <v>132</v>
      </c>
      <c r="P724">
        <f>ROUND(IF(L724=0,0,(E724/L724)),0)</f>
        <v>216</v>
      </c>
      <c r="Q724" t="str">
        <f>LEFT(N724, SEARCH("/",N724,1)-1)</f>
        <v>publishing</v>
      </c>
      <c r="R724" t="str">
        <f>RIGHT(N724,LEN(N724)-SEARCH("/",N724,1))</f>
        <v>nonfiction</v>
      </c>
      <c r="S724" s="8">
        <f>(((J724/60)/60)/24)+DATE(1970,1,1)+(-5/24)</f>
        <v>40977.596967592588</v>
      </c>
      <c r="T724" s="8">
        <f>(((I724/60)/60)/24)+DATE(1970,1,1)+(-5/24)</f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ROUND((E725/D725)*100,0)</f>
        <v>109</v>
      </c>
      <c r="P725">
        <f>ROUND(IF(L725=0,0,(E725/L725)),0)</f>
        <v>55</v>
      </c>
      <c r="Q725" t="str">
        <f>LEFT(N725, SEARCH("/",N725,1)-1)</f>
        <v>publishing</v>
      </c>
      <c r="R725" t="str">
        <f>RIGHT(N725,LEN(N725)-SEARCH("/",N725,1))</f>
        <v>nonfiction</v>
      </c>
      <c r="S725" s="8">
        <f>(((J725/60)/60)/24)+DATE(1970,1,1)+(-5/24)</f>
        <v>42184.608206018522</v>
      </c>
      <c r="T725" s="8">
        <f>(((I725/60)/60)/24)+DATE(1970,1,1)+(-5/24)</f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ROUND((E726/D726)*100,0)</f>
        <v>105</v>
      </c>
      <c r="P726">
        <f>ROUND(IF(L726=0,0,(E726/L726)),0)</f>
        <v>52</v>
      </c>
      <c r="Q726" t="str">
        <f>LEFT(N726, SEARCH("/",N726,1)-1)</f>
        <v>publishing</v>
      </c>
      <c r="R726" t="str">
        <f>RIGHT(N726,LEN(N726)-SEARCH("/",N726,1))</f>
        <v>nonfiction</v>
      </c>
      <c r="S726" s="8">
        <f>(((J726/60)/60)/24)+DATE(1970,1,1)+(-5/24)</f>
        <v>40694.430127314808</v>
      </c>
      <c r="T726" s="8">
        <f>(((I726/60)/60)/24)+DATE(1970,1,1)+(-5/24)</f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ROUND((E727/D727)*100,0)</f>
        <v>100</v>
      </c>
      <c r="P727">
        <f>ROUND(IF(L727=0,0,(E727/L727)),0)</f>
        <v>143</v>
      </c>
      <c r="Q727" t="str">
        <f>LEFT(N727, SEARCH("/",N727,1)-1)</f>
        <v>publishing</v>
      </c>
      <c r="R727" t="str">
        <f>RIGHT(N727,LEN(N727)-SEARCH("/",N727,1))</f>
        <v>nonfiction</v>
      </c>
      <c r="S727" s="8">
        <f>(((J727/60)/60)/24)+DATE(1970,1,1)+(-5/24)</f>
        <v>42321.417962962958</v>
      </c>
      <c r="T727" s="8">
        <f>(((I727/60)/60)/24)+DATE(1970,1,1)+(-5/24)</f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ROUND((E728/D728)*100,0)</f>
        <v>101</v>
      </c>
      <c r="P728">
        <f>ROUND(IF(L728=0,0,(E728/L728)),0)</f>
        <v>72</v>
      </c>
      <c r="Q728" t="str">
        <f>LEFT(N728, SEARCH("/",N728,1)-1)</f>
        <v>publishing</v>
      </c>
      <c r="R728" t="str">
        <f>RIGHT(N728,LEN(N728)-SEARCH("/",N728,1))</f>
        <v>nonfiction</v>
      </c>
      <c r="S728" s="8">
        <f>(((J728/60)/60)/24)+DATE(1970,1,1)+(-5/24)</f>
        <v>41345.834340277775</v>
      </c>
      <c r="T728" s="8">
        <f>(((I728/60)/60)/24)+DATE(1970,1,1)+(-5/24)</f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ROUND((E729/D729)*100,0)</f>
        <v>156</v>
      </c>
      <c r="P729">
        <f>ROUND(IF(L729=0,0,(E729/L729)),0)</f>
        <v>37</v>
      </c>
      <c r="Q729" t="str">
        <f>LEFT(N729, SEARCH("/",N729,1)-1)</f>
        <v>publishing</v>
      </c>
      <c r="R729" t="str">
        <f>RIGHT(N729,LEN(N729)-SEARCH("/",N729,1))</f>
        <v>nonfiction</v>
      </c>
      <c r="S729" s="8">
        <f>(((J729/60)/60)/24)+DATE(1970,1,1)+(-5/24)</f>
        <v>41246.811909722215</v>
      </c>
      <c r="T729" s="8">
        <f>(((I729/60)/60)/24)+DATE(1970,1,1)+(-5/24)</f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ROUND((E730/D730)*100,0)</f>
        <v>106</v>
      </c>
      <c r="P730">
        <f>ROUND(IF(L730=0,0,(E730/L730)),0)</f>
        <v>61</v>
      </c>
      <c r="Q730" t="str">
        <f>LEFT(N730, SEARCH("/",N730,1)-1)</f>
        <v>publishing</v>
      </c>
      <c r="R730" t="str">
        <f>RIGHT(N730,LEN(N730)-SEARCH("/",N730,1))</f>
        <v>nonfiction</v>
      </c>
      <c r="S730" s="8">
        <f>(((J730/60)/60)/24)+DATE(1970,1,1)+(-5/24)</f>
        <v>40731.629131944443</v>
      </c>
      <c r="T730" s="8">
        <f>(((I730/60)/60)/24)+DATE(1970,1,1)+(-5/24)</f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ROUND((E731/D731)*100,0)</f>
        <v>131</v>
      </c>
      <c r="P731">
        <f>ROUND(IF(L731=0,0,(E731/L731)),0)</f>
        <v>44</v>
      </c>
      <c r="Q731" t="str">
        <f>LEFT(N731, SEARCH("/",N731,1)-1)</f>
        <v>publishing</v>
      </c>
      <c r="R731" t="str">
        <f>RIGHT(N731,LEN(N731)-SEARCH("/",N731,1))</f>
        <v>nonfiction</v>
      </c>
      <c r="S731" s="8">
        <f>(((J731/60)/60)/24)+DATE(1970,1,1)+(-5/24)</f>
        <v>41110.97755787037</v>
      </c>
      <c r="T731" s="8">
        <f>(((I731/60)/60)/24)+DATE(1970,1,1)+(-5/24)</f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ROUND((E732/D732)*100,0)</f>
        <v>132</v>
      </c>
      <c r="P732">
        <f>ROUND(IF(L732=0,0,(E732/L732)),0)</f>
        <v>100</v>
      </c>
      <c r="Q732" t="str">
        <f>LEFT(N732, SEARCH("/",N732,1)-1)</f>
        <v>publishing</v>
      </c>
      <c r="R732" t="str">
        <f>RIGHT(N732,LEN(N732)-SEARCH("/",N732,1))</f>
        <v>nonfiction</v>
      </c>
      <c r="S732" s="8">
        <f>(((J732/60)/60)/24)+DATE(1970,1,1)+(-5/24)</f>
        <v>40854.536932870367</v>
      </c>
      <c r="T732" s="8">
        <f>(((I732/60)/60)/24)+DATE(1970,1,1)+(-5/24)</f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ROUND((E733/D733)*100,0)</f>
        <v>126</v>
      </c>
      <c r="P733">
        <f>ROUND(IF(L733=0,0,(E733/L733)),0)</f>
        <v>89</v>
      </c>
      <c r="Q733" t="str">
        <f>LEFT(N733, SEARCH("/",N733,1)-1)</f>
        <v>publishing</v>
      </c>
      <c r="R733" t="str">
        <f>RIGHT(N733,LEN(N733)-SEARCH("/",N733,1))</f>
        <v>nonfiction</v>
      </c>
      <c r="S733" s="8">
        <f>(((J733/60)/60)/24)+DATE(1970,1,1)+(-5/24)</f>
        <v>40879.587349537032</v>
      </c>
      <c r="T733" s="8">
        <f>(((I733/60)/60)/24)+DATE(1970,1,1)+(-5/24)</f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ROUND((E734/D734)*100,0)</f>
        <v>160</v>
      </c>
      <c r="P734">
        <f>ROUND(IF(L734=0,0,(E734/L734)),0)</f>
        <v>5</v>
      </c>
      <c r="Q734" t="str">
        <f>LEFT(N734, SEARCH("/",N734,1)-1)</f>
        <v>publishing</v>
      </c>
      <c r="R734" t="str">
        <f>RIGHT(N734,LEN(N734)-SEARCH("/",N734,1))</f>
        <v>nonfiction</v>
      </c>
      <c r="S734" s="8">
        <f>(((J734/60)/60)/24)+DATE(1970,1,1)+(-5/24)</f>
        <v>41486.21598379629</v>
      </c>
      <c r="T734" s="8">
        <f>(((I734/60)/60)/24)+DATE(1970,1,1)+(-5/24)</f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ROUND((E735/D735)*100,0)</f>
        <v>120</v>
      </c>
      <c r="P735">
        <f>ROUND(IF(L735=0,0,(E735/L735)),0)</f>
        <v>18</v>
      </c>
      <c r="Q735" t="str">
        <f>LEFT(N735, SEARCH("/",N735,1)-1)</f>
        <v>publishing</v>
      </c>
      <c r="R735" t="str">
        <f>RIGHT(N735,LEN(N735)-SEARCH("/",N735,1))</f>
        <v>nonfiction</v>
      </c>
      <c r="S735" s="8">
        <f>(((J735/60)/60)/24)+DATE(1970,1,1)+(-5/24)</f>
        <v>41598.211712962962</v>
      </c>
      <c r="T735" s="8">
        <f>(((I735/60)/60)/24)+DATE(1970,1,1)+(-5/24)</f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ROUND((E736/D736)*100,0)</f>
        <v>126</v>
      </c>
      <c r="P736">
        <f>ROUND(IF(L736=0,0,(E736/L736)),0)</f>
        <v>187</v>
      </c>
      <c r="Q736" t="str">
        <f>LEFT(N736, SEARCH("/",N736,1)-1)</f>
        <v>publishing</v>
      </c>
      <c r="R736" t="str">
        <f>RIGHT(N736,LEN(N736)-SEARCH("/",N736,1))</f>
        <v>nonfiction</v>
      </c>
      <c r="S736" s="8">
        <f>(((J736/60)/60)/24)+DATE(1970,1,1)+(-5/24)</f>
        <v>42101.956249999996</v>
      </c>
      <c r="T736" s="8">
        <f>(((I736/60)/60)/24)+DATE(1970,1,1)+(-5/24)</f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ROUND((E737/D737)*100,0)</f>
        <v>114</v>
      </c>
      <c r="P737">
        <f>ROUND(IF(L737=0,0,(E737/L737)),0)</f>
        <v>235</v>
      </c>
      <c r="Q737" t="str">
        <f>LEFT(N737, SEARCH("/",N737,1)-1)</f>
        <v>publishing</v>
      </c>
      <c r="R737" t="str">
        <f>RIGHT(N737,LEN(N737)-SEARCH("/",N737,1))</f>
        <v>nonfiction</v>
      </c>
      <c r="S737" s="8">
        <f>(((J737/60)/60)/24)+DATE(1970,1,1)+(-5/24)</f>
        <v>41945.821134259255</v>
      </c>
      <c r="T737" s="8">
        <f>(((I737/60)/60)/24)+DATE(1970,1,1)+(-5/24)</f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ROUND((E738/D738)*100,0)</f>
        <v>315</v>
      </c>
      <c r="P738">
        <f>ROUND(IF(L738=0,0,(E738/L738)),0)</f>
        <v>105</v>
      </c>
      <c r="Q738" t="str">
        <f>LEFT(N738, SEARCH("/",N738,1)-1)</f>
        <v>publishing</v>
      </c>
      <c r="R738" t="str">
        <f>RIGHT(N738,LEN(N738)-SEARCH("/",N738,1))</f>
        <v>nonfiction</v>
      </c>
      <c r="S738" s="8">
        <f>(((J738/60)/60)/24)+DATE(1970,1,1)+(-5/24)</f>
        <v>41579.525925925926</v>
      </c>
      <c r="T738" s="8">
        <f>(((I738/60)/60)/24)+DATE(1970,1,1)+(-5/24)</f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ROUND((E739/D739)*100,0)</f>
        <v>122</v>
      </c>
      <c r="P739">
        <f>ROUND(IF(L739=0,0,(E739/L739)),0)</f>
        <v>57</v>
      </c>
      <c r="Q739" t="str">
        <f>LEFT(N739, SEARCH("/",N739,1)-1)</f>
        <v>publishing</v>
      </c>
      <c r="R739" t="str">
        <f>RIGHT(N739,LEN(N739)-SEARCH("/",N739,1))</f>
        <v>nonfiction</v>
      </c>
      <c r="S739" s="8">
        <f>(((J739/60)/60)/24)+DATE(1970,1,1)+(-5/24)</f>
        <v>41667.066979166666</v>
      </c>
      <c r="T739" s="8">
        <f>(((I739/60)/60)/24)+DATE(1970,1,1)+(-5/24)</f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ROUND((E740/D740)*100,0)</f>
        <v>107</v>
      </c>
      <c r="P740">
        <f>ROUND(IF(L740=0,0,(E740/L740)),0)</f>
        <v>39</v>
      </c>
      <c r="Q740" t="str">
        <f>LEFT(N740, SEARCH("/",N740,1)-1)</f>
        <v>publishing</v>
      </c>
      <c r="R740" t="str">
        <f>RIGHT(N740,LEN(N740)-SEARCH("/",N740,1))</f>
        <v>nonfiction</v>
      </c>
      <c r="S740" s="8">
        <f>(((J740/60)/60)/24)+DATE(1970,1,1)+(-5/24)</f>
        <v>41943.395763888882</v>
      </c>
      <c r="T740" s="8">
        <f>(((I740/60)/60)/24)+DATE(1970,1,1)+(-5/24)</f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ROUND((E741/D741)*100,0)</f>
        <v>158</v>
      </c>
      <c r="P741">
        <f>ROUND(IF(L741=0,0,(E741/L741)),0)</f>
        <v>68</v>
      </c>
      <c r="Q741" t="str">
        <f>LEFT(N741, SEARCH("/",N741,1)-1)</f>
        <v>publishing</v>
      </c>
      <c r="R741" t="str">
        <f>RIGHT(N741,LEN(N741)-SEARCH("/",N741,1))</f>
        <v>nonfiction</v>
      </c>
      <c r="S741" s="8">
        <f>(((J741/60)/60)/24)+DATE(1970,1,1)+(-5/24)</f>
        <v>41829.294317129628</v>
      </c>
      <c r="T741" s="8">
        <f>(((I741/60)/60)/24)+DATE(1970,1,1)+(-5/24)</f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ROUND((E742/D742)*100,0)</f>
        <v>107</v>
      </c>
      <c r="P742">
        <f>ROUND(IF(L742=0,0,(E742/L742)),0)</f>
        <v>170</v>
      </c>
      <c r="Q742" t="str">
        <f>LEFT(N742, SEARCH("/",N742,1)-1)</f>
        <v>publishing</v>
      </c>
      <c r="R742" t="str">
        <f>RIGHT(N742,LEN(N742)-SEARCH("/",N742,1))</f>
        <v>nonfiction</v>
      </c>
      <c r="S742" s="8">
        <f>(((J742/60)/60)/24)+DATE(1970,1,1)+(-5/24)</f>
        <v>42161.93844907407</v>
      </c>
      <c r="T742" s="8">
        <f>(((I742/60)/60)/24)+DATE(1970,1,1)+(-5/24)</f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ROUND((E743/D743)*100,0)</f>
        <v>102</v>
      </c>
      <c r="P743">
        <f>ROUND(IF(L743=0,0,(E743/L743)),0)</f>
        <v>141</v>
      </c>
      <c r="Q743" t="str">
        <f>LEFT(N743, SEARCH("/",N743,1)-1)</f>
        <v>publishing</v>
      </c>
      <c r="R743" t="str">
        <f>RIGHT(N743,LEN(N743)-SEARCH("/",N743,1))</f>
        <v>nonfiction</v>
      </c>
      <c r="S743" s="8">
        <f>(((J743/60)/60)/24)+DATE(1970,1,1)+(-5/24)</f>
        <v>41401.439884259256</v>
      </c>
      <c r="T743" s="8">
        <f>(((I743/60)/60)/24)+DATE(1970,1,1)+(-5/24)</f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ROUND((E744/D744)*100,0)</f>
        <v>111</v>
      </c>
      <c r="P744">
        <f>ROUND(IF(L744=0,0,(E744/L744)),0)</f>
        <v>67</v>
      </c>
      <c r="Q744" t="str">
        <f>LEFT(N744, SEARCH("/",N744,1)-1)</f>
        <v>publishing</v>
      </c>
      <c r="R744" t="str">
        <f>RIGHT(N744,LEN(N744)-SEARCH("/",N744,1))</f>
        <v>nonfiction</v>
      </c>
      <c r="S744" s="8">
        <f>(((J744/60)/60)/24)+DATE(1970,1,1)+(-5/24)</f>
        <v>41689.709629629629</v>
      </c>
      <c r="T744" s="8">
        <f>(((I744/60)/60)/24)+DATE(1970,1,1)+(-5/24)</f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ROUND((E745/D745)*100,0)</f>
        <v>148</v>
      </c>
      <c r="P745">
        <f>ROUND(IF(L745=0,0,(E745/L745)),0)</f>
        <v>54</v>
      </c>
      <c r="Q745" t="str">
        <f>LEFT(N745, SEARCH("/",N745,1)-1)</f>
        <v>publishing</v>
      </c>
      <c r="R745" t="str">
        <f>RIGHT(N745,LEN(N745)-SEARCH("/",N745,1))</f>
        <v>nonfiction</v>
      </c>
      <c r="S745" s="8">
        <f>(((J745/60)/60)/24)+DATE(1970,1,1)+(-5/24)</f>
        <v>40990.500983796293</v>
      </c>
      <c r="T745" s="8">
        <f>(((I745/60)/60)/24)+DATE(1970,1,1)+(-5/24)</f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ROUND((E746/D746)*100,0)</f>
        <v>102</v>
      </c>
      <c r="P746">
        <f>ROUND(IF(L746=0,0,(E746/L746)),0)</f>
        <v>83</v>
      </c>
      <c r="Q746" t="str">
        <f>LEFT(N746, SEARCH("/",N746,1)-1)</f>
        <v>publishing</v>
      </c>
      <c r="R746" t="str">
        <f>RIGHT(N746,LEN(N746)-SEARCH("/",N746,1))</f>
        <v>nonfiction</v>
      </c>
      <c r="S746" s="8">
        <f>(((J746/60)/60)/24)+DATE(1970,1,1)+(-5/24)</f>
        <v>41226.748877314814</v>
      </c>
      <c r="T746" s="8">
        <f>(((I746/60)/60)/24)+DATE(1970,1,1)+(-5/24)</f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ROUND((E747/D747)*100,0)</f>
        <v>179</v>
      </c>
      <c r="P747">
        <f>ROUND(IF(L747=0,0,(E747/L747)),0)</f>
        <v>54</v>
      </c>
      <c r="Q747" t="str">
        <f>LEFT(N747, SEARCH("/",N747,1)-1)</f>
        <v>publishing</v>
      </c>
      <c r="R747" t="str">
        <f>RIGHT(N747,LEN(N747)-SEARCH("/",N747,1))</f>
        <v>nonfiction</v>
      </c>
      <c r="S747" s="8">
        <f>(((J747/60)/60)/24)+DATE(1970,1,1)+(-5/24)</f>
        <v>41367.363946759258</v>
      </c>
      <c r="T747" s="8">
        <f>(((I747/60)/60)/24)+DATE(1970,1,1)+(-5/24)</f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ROUND((E748/D748)*100,0)</f>
        <v>111</v>
      </c>
      <c r="P748">
        <f>ROUND(IF(L748=0,0,(E748/L748)),0)</f>
        <v>34</v>
      </c>
      <c r="Q748" t="str">
        <f>LEFT(N748, SEARCH("/",N748,1)-1)</f>
        <v>publishing</v>
      </c>
      <c r="R748" t="str">
        <f>RIGHT(N748,LEN(N748)-SEARCH("/",N748,1))</f>
        <v>nonfiction</v>
      </c>
      <c r="S748" s="8">
        <f>(((J748/60)/60)/24)+DATE(1970,1,1)+(-5/24)</f>
        <v>41156.834594907406</v>
      </c>
      <c r="T748" s="8">
        <f>(((I748/60)/60)/24)+DATE(1970,1,1)+(-5/24)</f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ROUND((E749/D749)*100,0)</f>
        <v>100</v>
      </c>
      <c r="P749">
        <f>ROUND(IF(L749=0,0,(E749/L749)),0)</f>
        <v>127</v>
      </c>
      <c r="Q749" t="str">
        <f>LEFT(N749, SEARCH("/",N749,1)-1)</f>
        <v>publishing</v>
      </c>
      <c r="R749" t="str">
        <f>RIGHT(N749,LEN(N749)-SEARCH("/",N749,1))</f>
        <v>nonfiction</v>
      </c>
      <c r="S749" s="8">
        <f>(((J749/60)/60)/24)+DATE(1970,1,1)+(-5/24)</f>
        <v>41988.340497685182</v>
      </c>
      <c r="T749" s="8">
        <f>(((I749/60)/60)/24)+DATE(1970,1,1)+(-5/24)</f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ROUND((E750/D750)*100,0)</f>
        <v>100</v>
      </c>
      <c r="P750">
        <f>ROUND(IF(L750=0,0,(E750/L750)),0)</f>
        <v>46</v>
      </c>
      <c r="Q750" t="str">
        <f>LEFT(N750, SEARCH("/",N750,1)-1)</f>
        <v>publishing</v>
      </c>
      <c r="R750" t="str">
        <f>RIGHT(N750,LEN(N750)-SEARCH("/",N750,1))</f>
        <v>nonfiction</v>
      </c>
      <c r="S750" s="8">
        <f>(((J750/60)/60)/24)+DATE(1970,1,1)+(-5/24)</f>
        <v>41831.638495370367</v>
      </c>
      <c r="T750" s="8">
        <f>(((I750/60)/60)/24)+DATE(1970,1,1)+(-5/24)</f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ROUND((E751/D751)*100,0)</f>
        <v>106</v>
      </c>
      <c r="P751">
        <f>ROUND(IF(L751=0,0,(E751/L751)),0)</f>
        <v>96</v>
      </c>
      <c r="Q751" t="str">
        <f>LEFT(N751, SEARCH("/",N751,1)-1)</f>
        <v>publishing</v>
      </c>
      <c r="R751" t="str">
        <f>RIGHT(N751,LEN(N751)-SEARCH("/",N751,1))</f>
        <v>nonfiction</v>
      </c>
      <c r="S751" s="8">
        <f>(((J751/60)/60)/24)+DATE(1970,1,1)+(-5/24)</f>
        <v>42733.732986111114</v>
      </c>
      <c r="T751" s="8">
        <f>(((I751/60)/60)/24)+DATE(1970,1,1)+(-5/24)</f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ROUND((E752/D752)*100,0)</f>
        <v>103</v>
      </c>
      <c r="P752">
        <f>ROUND(IF(L752=0,0,(E752/L752)),0)</f>
        <v>77</v>
      </c>
      <c r="Q752" t="str">
        <f>LEFT(N752, SEARCH("/",N752,1)-1)</f>
        <v>publishing</v>
      </c>
      <c r="R752" t="str">
        <f>RIGHT(N752,LEN(N752)-SEARCH("/",N752,1))</f>
        <v>nonfiction</v>
      </c>
      <c r="S752" s="8">
        <f>(((J752/60)/60)/24)+DATE(1970,1,1)+(-5/24)</f>
        <v>41299.669814814813</v>
      </c>
      <c r="T752" s="8">
        <f>(((I752/60)/60)/24)+DATE(1970,1,1)+(-5/24)</f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ROUND((E753/D753)*100,0)</f>
        <v>119</v>
      </c>
      <c r="P753">
        <f>ROUND(IF(L753=0,0,(E753/L753)),0)</f>
        <v>57</v>
      </c>
      <c r="Q753" t="str">
        <f>LEFT(N753, SEARCH("/",N753,1)-1)</f>
        <v>publishing</v>
      </c>
      <c r="R753" t="str">
        <f>RIGHT(N753,LEN(N753)-SEARCH("/",N753,1))</f>
        <v>nonfiction</v>
      </c>
      <c r="S753" s="8">
        <f>(((J753/60)/60)/24)+DATE(1970,1,1)+(-5/24)</f>
        <v>40713.422164351847</v>
      </c>
      <c r="T753" s="8">
        <f>(((I753/60)/60)/24)+DATE(1970,1,1)+(-5/24)</f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ROUND((E754/D754)*100,0)</f>
        <v>112</v>
      </c>
      <c r="P754">
        <f>ROUND(IF(L754=0,0,(E754/L754)),0)</f>
        <v>53</v>
      </c>
      <c r="Q754" t="str">
        <f>LEFT(N754, SEARCH("/",N754,1)-1)</f>
        <v>publishing</v>
      </c>
      <c r="R754" t="str">
        <f>RIGHT(N754,LEN(N754)-SEARCH("/",N754,1))</f>
        <v>nonfiction</v>
      </c>
      <c r="S754" s="8">
        <f>(((J754/60)/60)/24)+DATE(1970,1,1)+(-5/24)</f>
        <v>42639.213159722225</v>
      </c>
      <c r="T754" s="8">
        <f>(((I754/60)/60)/24)+DATE(1970,1,1)+(-5/24)</f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ROUND((E755/D755)*100,0)</f>
        <v>128</v>
      </c>
      <c r="P755">
        <f>ROUND(IF(L755=0,0,(E755/L755)),0)</f>
        <v>492</v>
      </c>
      <c r="Q755" t="str">
        <f>LEFT(N755, SEARCH("/",N755,1)-1)</f>
        <v>publishing</v>
      </c>
      <c r="R755" t="str">
        <f>RIGHT(N755,LEN(N755)-SEARCH("/",N755,1))</f>
        <v>nonfiction</v>
      </c>
      <c r="S755" s="8">
        <f>(((J755/60)/60)/24)+DATE(1970,1,1)+(-5/24)</f>
        <v>42019.381840277776</v>
      </c>
      <c r="T755" s="8">
        <f>(((I755/60)/60)/24)+DATE(1970,1,1)+(-5/24)</f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ROUND((E756/D756)*100,0)</f>
        <v>104</v>
      </c>
      <c r="P756">
        <f>ROUND(IF(L756=0,0,(E756/L756)),0)</f>
        <v>42</v>
      </c>
      <c r="Q756" t="str">
        <f>LEFT(N756, SEARCH("/",N756,1)-1)</f>
        <v>publishing</v>
      </c>
      <c r="R756" t="str">
        <f>RIGHT(N756,LEN(N756)-SEARCH("/",N756,1))</f>
        <v>nonfiction</v>
      </c>
      <c r="S756" s="8">
        <f>(((J756/60)/60)/24)+DATE(1970,1,1)+(-5/24)</f>
        <v>41249.54075231481</v>
      </c>
      <c r="T756" s="8">
        <f>(((I756/60)/60)/24)+DATE(1970,1,1)+(-5/24)</f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ROUND((E757/D757)*100,0)</f>
        <v>102</v>
      </c>
      <c r="P757">
        <f>ROUND(IF(L757=0,0,(E757/L757)),0)</f>
        <v>37</v>
      </c>
      <c r="Q757" t="str">
        <f>LEFT(N757, SEARCH("/",N757,1)-1)</f>
        <v>publishing</v>
      </c>
      <c r="R757" t="str">
        <f>RIGHT(N757,LEN(N757)-SEARCH("/",N757,1))</f>
        <v>nonfiction</v>
      </c>
      <c r="S757" s="8">
        <f>(((J757/60)/60)/24)+DATE(1970,1,1)+(-5/24)</f>
        <v>41383.396724537037</v>
      </c>
      <c r="T757" s="8">
        <f>(((I757/60)/60)/24)+DATE(1970,1,1)+(-5/24)</f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ROUND((E758/D758)*100,0)</f>
        <v>118</v>
      </c>
      <c r="P758">
        <f>ROUND(IF(L758=0,0,(E758/L758)),0)</f>
        <v>37</v>
      </c>
      <c r="Q758" t="str">
        <f>LEFT(N758, SEARCH("/",N758,1)-1)</f>
        <v>publishing</v>
      </c>
      <c r="R758" t="str">
        <f>RIGHT(N758,LEN(N758)-SEARCH("/",N758,1))</f>
        <v>nonfiction</v>
      </c>
      <c r="S758" s="8">
        <f>(((J758/60)/60)/24)+DATE(1970,1,1)+(-5/24)</f>
        <v>40590.558553240735</v>
      </c>
      <c r="T758" s="8">
        <f>(((I758/60)/60)/24)+DATE(1970,1,1)+(-5/24)</f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ROUND((E759/D759)*100,0)</f>
        <v>238</v>
      </c>
      <c r="P759">
        <f>ROUND(IF(L759=0,0,(E759/L759)),0)</f>
        <v>33</v>
      </c>
      <c r="Q759" t="str">
        <f>LEFT(N759, SEARCH("/",N759,1)-1)</f>
        <v>publishing</v>
      </c>
      <c r="R759" t="str">
        <f>RIGHT(N759,LEN(N759)-SEARCH("/",N759,1))</f>
        <v>nonfiction</v>
      </c>
      <c r="S759" s="8">
        <f>(((J759/60)/60)/24)+DATE(1970,1,1)+(-5/24)</f>
        <v>41234.846226851849</v>
      </c>
      <c r="T759" s="8">
        <f>(((I759/60)/60)/24)+DATE(1970,1,1)+(-5/24)</f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ROUND((E760/D760)*100,0)</f>
        <v>102</v>
      </c>
      <c r="P760">
        <f>ROUND(IF(L760=0,0,(E760/L760)),0)</f>
        <v>134</v>
      </c>
      <c r="Q760" t="str">
        <f>LEFT(N760, SEARCH("/",N760,1)-1)</f>
        <v>publishing</v>
      </c>
      <c r="R760" t="str">
        <f>RIGHT(N760,LEN(N760)-SEARCH("/",N760,1))</f>
        <v>nonfiction</v>
      </c>
      <c r="S760" s="8">
        <f>(((J760/60)/60)/24)+DATE(1970,1,1)+(-5/24)</f>
        <v>40429.628101851849</v>
      </c>
      <c r="T760" s="8">
        <f>(((I760/60)/60)/24)+DATE(1970,1,1)+(-5/24)</f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ROUND((E761/D761)*100,0)</f>
        <v>102</v>
      </c>
      <c r="P761">
        <f>ROUND(IF(L761=0,0,(E761/L761)),0)</f>
        <v>51</v>
      </c>
      <c r="Q761" t="str">
        <f>LEFT(N761, SEARCH("/",N761,1)-1)</f>
        <v>publishing</v>
      </c>
      <c r="R761" t="str">
        <f>RIGHT(N761,LEN(N761)-SEARCH("/",N761,1))</f>
        <v>nonfiction</v>
      </c>
      <c r="S761" s="8">
        <f>(((J761/60)/60)/24)+DATE(1970,1,1)+(-5/24)</f>
        <v>41789.121979166666</v>
      </c>
      <c r="T761" s="8">
        <f>(((I761/60)/60)/24)+DATE(1970,1,1)+(-5/24)</f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ROUND((E762/D762)*100,0)</f>
        <v>0</v>
      </c>
      <c r="P762">
        <f>ROUND(IF(L762=0,0,(E762/L762)),0)</f>
        <v>0</v>
      </c>
      <c r="Q762" t="str">
        <f>LEFT(N762, SEARCH("/",N762,1)-1)</f>
        <v>publishing</v>
      </c>
      <c r="R762" t="str">
        <f>RIGHT(N762,LEN(N762)-SEARCH("/",N762,1))</f>
        <v>fiction</v>
      </c>
      <c r="S762" s="8">
        <f>(((J762/60)/60)/24)+DATE(1970,1,1)+(-5/24)</f>
        <v>42670.555706018517</v>
      </c>
      <c r="T762" s="8">
        <f>(((I762/60)/60)/24)+DATE(1970,1,1)+(-5/24)</f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ROUND((E763/D763)*100,0)</f>
        <v>5</v>
      </c>
      <c r="P763">
        <f>ROUND(IF(L763=0,0,(E763/L763)),0)</f>
        <v>39</v>
      </c>
      <c r="Q763" t="str">
        <f>LEFT(N763, SEARCH("/",N763,1)-1)</f>
        <v>publishing</v>
      </c>
      <c r="R763" t="str">
        <f>RIGHT(N763,LEN(N763)-SEARCH("/",N763,1))</f>
        <v>fiction</v>
      </c>
      <c r="S763" s="8">
        <f>(((J763/60)/60)/24)+DATE(1970,1,1)+(-5/24)</f>
        <v>41642.543124999997</v>
      </c>
      <c r="T763" s="8">
        <f>(((I763/60)/60)/24)+DATE(1970,1,1)+(-5/24)</f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ROUND((E764/D764)*100,0)</f>
        <v>0</v>
      </c>
      <c r="P764">
        <f>ROUND(IF(L764=0,0,(E764/L764)),0)</f>
        <v>0</v>
      </c>
      <c r="Q764" t="str">
        <f>LEFT(N764, SEARCH("/",N764,1)-1)</f>
        <v>publishing</v>
      </c>
      <c r="R764" t="str">
        <f>RIGHT(N764,LEN(N764)-SEARCH("/",N764,1))</f>
        <v>fiction</v>
      </c>
      <c r="S764" s="8">
        <f>(((J764/60)/60)/24)+DATE(1970,1,1)+(-5/24)</f>
        <v>42690.65011574074</v>
      </c>
      <c r="T764" s="8">
        <f>(((I764/60)/60)/24)+DATE(1970,1,1)+(-5/24)</f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ROUND((E765/D765)*100,0)</f>
        <v>0</v>
      </c>
      <c r="P765">
        <f>ROUND(IF(L765=0,0,(E765/L765)),0)</f>
        <v>5</v>
      </c>
      <c r="Q765" t="str">
        <f>LEFT(N765, SEARCH("/",N765,1)-1)</f>
        <v>publishing</v>
      </c>
      <c r="R765" t="str">
        <f>RIGHT(N765,LEN(N765)-SEARCH("/",N765,1))</f>
        <v>fiction</v>
      </c>
      <c r="S765" s="8">
        <f>(((J765/60)/60)/24)+DATE(1970,1,1)+(-5/24)</f>
        <v>41471.238518518512</v>
      </c>
      <c r="T765" s="8">
        <f>(((I765/60)/60)/24)+DATE(1970,1,1)+(-5/24)</f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ROUND((E766/D766)*100,0)</f>
        <v>0</v>
      </c>
      <c r="P766">
        <f>ROUND(IF(L766=0,0,(E766/L766)),0)</f>
        <v>0</v>
      </c>
      <c r="Q766" t="str">
        <f>LEFT(N766, SEARCH("/",N766,1)-1)</f>
        <v>publishing</v>
      </c>
      <c r="R766" t="str">
        <f>RIGHT(N766,LEN(N766)-SEARCH("/",N766,1))</f>
        <v>fiction</v>
      </c>
      <c r="S766" s="8">
        <f>(((J766/60)/60)/24)+DATE(1970,1,1)+(-5/24)</f>
        <v>42226.964826388888</v>
      </c>
      <c r="T766" s="8">
        <f>(((I766/60)/60)/24)+DATE(1970,1,1)+(-5/24)</f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ROUND((E767/D767)*100,0)</f>
        <v>36</v>
      </c>
      <c r="P767">
        <f>ROUND(IF(L767=0,0,(E767/L767)),0)</f>
        <v>57</v>
      </c>
      <c r="Q767" t="str">
        <f>LEFT(N767, SEARCH("/",N767,1)-1)</f>
        <v>publishing</v>
      </c>
      <c r="R767" t="str">
        <f>RIGHT(N767,LEN(N767)-SEARCH("/",N767,1))</f>
        <v>fiction</v>
      </c>
      <c r="S767" s="8">
        <f>(((J767/60)/60)/24)+DATE(1970,1,1)+(-5/24)</f>
        <v>41901.334305555552</v>
      </c>
      <c r="T767" s="8">
        <f>(((I767/60)/60)/24)+DATE(1970,1,1)+(-5/24)</f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ROUND((E768/D768)*100,0)</f>
        <v>0</v>
      </c>
      <c r="P768">
        <f>ROUND(IF(L768=0,0,(E768/L768)),0)</f>
        <v>0</v>
      </c>
      <c r="Q768" t="str">
        <f>LEFT(N768, SEARCH("/",N768,1)-1)</f>
        <v>publishing</v>
      </c>
      <c r="R768" t="str">
        <f>RIGHT(N768,LEN(N768)-SEARCH("/",N768,1))</f>
        <v>fiction</v>
      </c>
      <c r="S768" s="8">
        <f>(((J768/60)/60)/24)+DATE(1970,1,1)+(-5/24)</f>
        <v>42021.57503472222</v>
      </c>
      <c r="T768" s="8">
        <f>(((I768/60)/60)/24)+DATE(1970,1,1)+(-5/24)</f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ROUND((E769/D769)*100,0)</f>
        <v>4</v>
      </c>
      <c r="P769">
        <f>ROUND(IF(L769=0,0,(E769/L769)),0)</f>
        <v>59</v>
      </c>
      <c r="Q769" t="str">
        <f>LEFT(N769, SEARCH("/",N769,1)-1)</f>
        <v>publishing</v>
      </c>
      <c r="R769" t="str">
        <f>RIGHT(N769,LEN(N769)-SEARCH("/",N769,1))</f>
        <v>fiction</v>
      </c>
      <c r="S769" s="8">
        <f>(((J769/60)/60)/24)+DATE(1970,1,1)+(-5/24)</f>
        <v>42114.935300925928</v>
      </c>
      <c r="T769" s="8">
        <f>(((I769/60)/60)/24)+DATE(1970,1,1)+(-5/24)</f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ROUND((E770/D770)*100,0)</f>
        <v>0</v>
      </c>
      <c r="P770">
        <f>ROUND(IF(L770=0,0,(E770/L770)),0)</f>
        <v>0</v>
      </c>
      <c r="Q770" t="str">
        <f>LEFT(N770, SEARCH("/",N770,1)-1)</f>
        <v>publishing</v>
      </c>
      <c r="R770" t="str">
        <f>RIGHT(N770,LEN(N770)-SEARCH("/",N770,1))</f>
        <v>fiction</v>
      </c>
      <c r="S770" s="8">
        <f>(((J770/60)/60)/24)+DATE(1970,1,1)+(-5/24)</f>
        <v>41593.998726851853</v>
      </c>
      <c r="T770" s="8">
        <f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ROUND((E771/D771)*100,0)</f>
        <v>41</v>
      </c>
      <c r="P771">
        <f>ROUND(IF(L771=0,0,(E771/L771)),0)</f>
        <v>32</v>
      </c>
      <c r="Q771" t="str">
        <f>LEFT(N771, SEARCH("/",N771,1)-1)</f>
        <v>publishing</v>
      </c>
      <c r="R771" t="str">
        <f>RIGHT(N771,LEN(N771)-SEARCH("/",N771,1))</f>
        <v>fiction</v>
      </c>
      <c r="S771" s="8">
        <f>(((J771/60)/60)/24)+DATE(1970,1,1)+(-5/24)</f>
        <v>41604.788124999999</v>
      </c>
      <c r="T771" s="8">
        <f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ROUND((E772/D772)*100,0)</f>
        <v>0</v>
      </c>
      <c r="P772">
        <f>ROUND(IF(L772=0,0,(E772/L772)),0)</f>
        <v>0</v>
      </c>
      <c r="Q772" t="str">
        <f>LEFT(N772, SEARCH("/",N772,1)-1)</f>
        <v>publishing</v>
      </c>
      <c r="R772" t="str">
        <f>RIGHT(N772,LEN(N772)-SEARCH("/",N772,1))</f>
        <v>fiction</v>
      </c>
      <c r="S772" s="8">
        <f>(((J772/60)/60)/24)+DATE(1970,1,1)+(-5/24)</f>
        <v>41289.791307870371</v>
      </c>
      <c r="T772" s="8">
        <f>(((I772/60)/60)/24)+DATE(1970,1,1)+(-5/24)</f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ROUND((E773/D773)*100,0)</f>
        <v>0</v>
      </c>
      <c r="P773">
        <f>ROUND(IF(L773=0,0,(E773/L773)),0)</f>
        <v>10</v>
      </c>
      <c r="Q773" t="str">
        <f>LEFT(N773, SEARCH("/",N773,1)-1)</f>
        <v>publishing</v>
      </c>
      <c r="R773" t="str">
        <f>RIGHT(N773,LEN(N773)-SEARCH("/",N773,1))</f>
        <v>fiction</v>
      </c>
      <c r="S773" s="8">
        <f>(((J773/60)/60)/24)+DATE(1970,1,1)+(-5/24)</f>
        <v>42349.615763888891</v>
      </c>
      <c r="T773" s="8">
        <f>(((I773/60)/60)/24)+DATE(1970,1,1)+(-5/24)</f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ROUND((E774/D774)*100,0)</f>
        <v>3</v>
      </c>
      <c r="P774">
        <f>ROUND(IF(L774=0,0,(E774/L774)),0)</f>
        <v>50</v>
      </c>
      <c r="Q774" t="str">
        <f>LEFT(N774, SEARCH("/",N774,1)-1)</f>
        <v>publishing</v>
      </c>
      <c r="R774" t="str">
        <f>RIGHT(N774,LEN(N774)-SEARCH("/",N774,1))</f>
        <v>fiction</v>
      </c>
      <c r="S774" s="8">
        <f>(((J774/60)/60)/24)+DATE(1970,1,1)+(-5/24)</f>
        <v>40067.848599537036</v>
      </c>
      <c r="T774" s="8">
        <f>(((I774/60)/60)/24)+DATE(1970,1,1)+(-5/24)</f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ROUND((E775/D775)*100,0)</f>
        <v>1</v>
      </c>
      <c r="P775">
        <f>ROUND(IF(L775=0,0,(E775/L775)),0)</f>
        <v>16</v>
      </c>
      <c r="Q775" t="str">
        <f>LEFT(N775, SEARCH("/",N775,1)-1)</f>
        <v>publishing</v>
      </c>
      <c r="R775" t="str">
        <f>RIGHT(N775,LEN(N775)-SEARCH("/",N775,1))</f>
        <v>fiction</v>
      </c>
      <c r="S775" s="8">
        <f>(((J775/60)/60)/24)+DATE(1970,1,1)+(-5/24)</f>
        <v>42100.527604166658</v>
      </c>
      <c r="T775" s="8">
        <f>(((I775/60)/60)/24)+DATE(1970,1,1)+(-5/24)</f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ROUND((E776/D776)*100,0)</f>
        <v>70</v>
      </c>
      <c r="P776">
        <f>ROUND(IF(L776=0,0,(E776/L776)),0)</f>
        <v>39</v>
      </c>
      <c r="Q776" t="str">
        <f>LEFT(N776, SEARCH("/",N776,1)-1)</f>
        <v>publishing</v>
      </c>
      <c r="R776" t="str">
        <f>RIGHT(N776,LEN(N776)-SEARCH("/",N776,1))</f>
        <v>fiction</v>
      </c>
      <c r="S776" s="8">
        <f>(((J776/60)/60)/24)+DATE(1970,1,1)+(-5/24)</f>
        <v>41663.571967592587</v>
      </c>
      <c r="T776" s="8">
        <f>(((I776/60)/60)/24)+DATE(1970,1,1)+(-5/24)</f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ROUND((E777/D777)*100,0)</f>
        <v>2</v>
      </c>
      <c r="P777">
        <f>ROUND(IF(L777=0,0,(E777/L777)),0)</f>
        <v>34</v>
      </c>
      <c r="Q777" t="str">
        <f>LEFT(N777, SEARCH("/",N777,1)-1)</f>
        <v>publishing</v>
      </c>
      <c r="R777" t="str">
        <f>RIGHT(N777,LEN(N777)-SEARCH("/",N777,1))</f>
        <v>fiction</v>
      </c>
      <c r="S777" s="8">
        <f>(((J777/60)/60)/24)+DATE(1970,1,1)+(-5/24)</f>
        <v>40862.851793981477</v>
      </c>
      <c r="T777" s="8">
        <f>(((I777/60)/60)/24)+DATE(1970,1,1)+(-5/24)</f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ROUND((E778/D778)*100,0)</f>
        <v>51</v>
      </c>
      <c r="P778">
        <f>ROUND(IF(L778=0,0,(E778/L778)),0)</f>
        <v>63</v>
      </c>
      <c r="Q778" t="str">
        <f>LEFT(N778, SEARCH("/",N778,1)-1)</f>
        <v>publishing</v>
      </c>
      <c r="R778" t="str">
        <f>RIGHT(N778,LEN(N778)-SEARCH("/",N778,1))</f>
        <v>fiction</v>
      </c>
      <c r="S778" s="8">
        <f>(((J778/60)/60)/24)+DATE(1970,1,1)+(-5/24)</f>
        <v>42250.477372685178</v>
      </c>
      <c r="T778" s="8">
        <f>(((I778/60)/60)/24)+DATE(1970,1,1)+(-5/24)</f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ROUND((E779/D779)*100,0)</f>
        <v>1</v>
      </c>
      <c r="P779">
        <f>ROUND(IF(L779=0,0,(E779/L779)),0)</f>
        <v>7</v>
      </c>
      <c r="Q779" t="str">
        <f>LEFT(N779, SEARCH("/",N779,1)-1)</f>
        <v>publishing</v>
      </c>
      <c r="R779" t="str">
        <f>RIGHT(N779,LEN(N779)-SEARCH("/",N779,1))</f>
        <v>fiction</v>
      </c>
      <c r="S779" s="8">
        <f>(((J779/60)/60)/24)+DATE(1970,1,1)+(-5/24)</f>
        <v>41456.772881944438</v>
      </c>
      <c r="T779" s="8">
        <f>(((I779/60)/60)/24)+DATE(1970,1,1)+(-5/24)</f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ROUND((E780/D780)*100,0)</f>
        <v>0</v>
      </c>
      <c r="P780">
        <f>ROUND(IF(L780=0,0,(E780/L780)),0)</f>
        <v>2</v>
      </c>
      <c r="Q780" t="str">
        <f>LEFT(N780, SEARCH("/",N780,1)-1)</f>
        <v>publishing</v>
      </c>
      <c r="R780" t="str">
        <f>RIGHT(N780,LEN(N780)-SEARCH("/",N780,1))</f>
        <v>fiction</v>
      </c>
      <c r="S780" s="8">
        <f>(((J780/60)/60)/24)+DATE(1970,1,1)+(-5/24)</f>
        <v>41729.493981481479</v>
      </c>
      <c r="T780" s="8">
        <f>(((I780/60)/60)/24)+DATE(1970,1,1)+(-5/24)</f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ROUND((E781/D781)*100,0)</f>
        <v>3</v>
      </c>
      <c r="P781">
        <f>ROUND(IF(L781=0,0,(E781/L781)),0)</f>
        <v>67</v>
      </c>
      <c r="Q781" t="str">
        <f>LEFT(N781, SEARCH("/",N781,1)-1)</f>
        <v>publishing</v>
      </c>
      <c r="R781" t="str">
        <f>RIGHT(N781,LEN(N781)-SEARCH("/",N781,1))</f>
        <v>fiction</v>
      </c>
      <c r="S781" s="8">
        <f>(((J781/60)/60)/24)+DATE(1970,1,1)+(-5/24)</f>
        <v>40436.475752314815</v>
      </c>
      <c r="T781" s="8">
        <f>(((I781/60)/60)/24)+DATE(1970,1,1)+(-5/24)</f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ROUND((E782/D782)*100,0)</f>
        <v>104</v>
      </c>
      <c r="P782">
        <f>ROUND(IF(L782=0,0,(E782/L782)),0)</f>
        <v>39</v>
      </c>
      <c r="Q782" t="str">
        <f>LEFT(N782, SEARCH("/",N782,1)-1)</f>
        <v>music</v>
      </c>
      <c r="R782" t="str">
        <f>RIGHT(N782,LEN(N782)-SEARCH("/",N782,1))</f>
        <v>rock</v>
      </c>
      <c r="S782" s="8">
        <f>(((J782/60)/60)/24)+DATE(1970,1,1)+(-5/24)</f>
        <v>40636.465567129628</v>
      </c>
      <c r="T782" s="8">
        <f>(((I782/60)/60)/24)+DATE(1970,1,1)+(-5/24)</f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ROUND((E783/D783)*100,0)</f>
        <v>133</v>
      </c>
      <c r="P783">
        <f>ROUND(IF(L783=0,0,(E783/L783)),0)</f>
        <v>43</v>
      </c>
      <c r="Q783" t="str">
        <f>LEFT(N783, SEARCH("/",N783,1)-1)</f>
        <v>music</v>
      </c>
      <c r="R783" t="str">
        <f>RIGHT(N783,LEN(N783)-SEARCH("/",N783,1))</f>
        <v>rock</v>
      </c>
      <c r="S783" s="8">
        <f>(((J783/60)/60)/24)+DATE(1970,1,1)+(-5/24)</f>
        <v>41402.792523148149</v>
      </c>
      <c r="T783" s="8">
        <f>(((I783/60)/60)/24)+DATE(1970,1,1)+(-5/24)</f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ROUND((E784/D784)*100,0)</f>
        <v>100</v>
      </c>
      <c r="P784">
        <f>ROUND(IF(L784=0,0,(E784/L784)),0)</f>
        <v>50</v>
      </c>
      <c r="Q784" t="str">
        <f>LEFT(N784, SEARCH("/",N784,1)-1)</f>
        <v>music</v>
      </c>
      <c r="R784" t="str">
        <f>RIGHT(N784,LEN(N784)-SEARCH("/",N784,1))</f>
        <v>rock</v>
      </c>
      <c r="S784" s="8">
        <f>(((J784/60)/60)/24)+DATE(1970,1,1)+(-5/24)</f>
        <v>41116.549791666665</v>
      </c>
      <c r="T784" s="8">
        <f>(((I784/60)/60)/24)+DATE(1970,1,1)+(-5/24)</f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ROUND((E785/D785)*100,0)</f>
        <v>148</v>
      </c>
      <c r="P785">
        <f>ROUND(IF(L785=0,0,(E785/L785)),0)</f>
        <v>63</v>
      </c>
      <c r="Q785" t="str">
        <f>LEFT(N785, SEARCH("/",N785,1)-1)</f>
        <v>music</v>
      </c>
      <c r="R785" t="str">
        <f>RIGHT(N785,LEN(N785)-SEARCH("/",N785,1))</f>
        <v>rock</v>
      </c>
      <c r="S785" s="8">
        <f>(((J785/60)/60)/24)+DATE(1970,1,1)+(-5/24)</f>
        <v>40987.565381944441</v>
      </c>
      <c r="T785" s="8">
        <f>(((I785/60)/60)/24)+DATE(1970,1,1)+(-5/24)</f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ROUND((E786/D786)*100,0)</f>
        <v>103</v>
      </c>
      <c r="P786">
        <f>ROUND(IF(L786=0,0,(E786/L786)),0)</f>
        <v>103</v>
      </c>
      <c r="Q786" t="str">
        <f>LEFT(N786, SEARCH("/",N786,1)-1)</f>
        <v>music</v>
      </c>
      <c r="R786" t="str">
        <f>RIGHT(N786,LEN(N786)-SEARCH("/",N786,1))</f>
        <v>rock</v>
      </c>
      <c r="S786" s="8">
        <f>(((J786/60)/60)/24)+DATE(1970,1,1)+(-5/24)</f>
        <v>41674.941192129627</v>
      </c>
      <c r="T786" s="8">
        <f>(((I786/60)/60)/24)+DATE(1970,1,1)+(-5/24)</f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ROUND((E787/D787)*100,0)</f>
        <v>181</v>
      </c>
      <c r="P787">
        <f>ROUND(IF(L787=0,0,(E787/L787)),0)</f>
        <v>31</v>
      </c>
      <c r="Q787" t="str">
        <f>LEFT(N787, SEARCH("/",N787,1)-1)</f>
        <v>music</v>
      </c>
      <c r="R787" t="str">
        <f>RIGHT(N787,LEN(N787)-SEARCH("/",N787,1))</f>
        <v>rock</v>
      </c>
      <c r="S787" s="8">
        <f>(((J787/60)/60)/24)+DATE(1970,1,1)+(-5/24)</f>
        <v>41303.385590277772</v>
      </c>
      <c r="T787" s="8">
        <f>(((I787/60)/60)/24)+DATE(1970,1,1)+(-5/24)</f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ROUND((E788/D788)*100,0)</f>
        <v>143</v>
      </c>
      <c r="P788">
        <f>ROUND(IF(L788=0,0,(E788/L788)),0)</f>
        <v>162</v>
      </c>
      <c r="Q788" t="str">
        <f>LEFT(N788, SEARCH("/",N788,1)-1)</f>
        <v>music</v>
      </c>
      <c r="R788" t="str">
        <f>RIGHT(N788,LEN(N788)-SEARCH("/",N788,1))</f>
        <v>rock</v>
      </c>
      <c r="S788" s="8">
        <f>(((J788/60)/60)/24)+DATE(1970,1,1)+(-5/24)</f>
        <v>40982.847615740735</v>
      </c>
      <c r="T788" s="8">
        <f>(((I788/60)/60)/24)+DATE(1970,1,1)+(-5/24)</f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ROUND((E789/D789)*100,0)</f>
        <v>114</v>
      </c>
      <c r="P789">
        <f>ROUND(IF(L789=0,0,(E789/L789)),0)</f>
        <v>81</v>
      </c>
      <c r="Q789" t="str">
        <f>LEFT(N789, SEARCH("/",N789,1)-1)</f>
        <v>music</v>
      </c>
      <c r="R789" t="str">
        <f>RIGHT(N789,LEN(N789)-SEARCH("/",N789,1))</f>
        <v>rock</v>
      </c>
      <c r="S789" s="8">
        <f>(((J789/60)/60)/24)+DATE(1970,1,1)+(-5/24)</f>
        <v>41549.419282407405</v>
      </c>
      <c r="T789" s="8">
        <f>(((I789/60)/60)/24)+DATE(1970,1,1)+(-5/24)</f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ROUND((E790/D790)*100,0)</f>
        <v>204</v>
      </c>
      <c r="P790">
        <f>ROUND(IF(L790=0,0,(E790/L790)),0)</f>
        <v>60</v>
      </c>
      <c r="Q790" t="str">
        <f>LEFT(N790, SEARCH("/",N790,1)-1)</f>
        <v>music</v>
      </c>
      <c r="R790" t="str">
        <f>RIGHT(N790,LEN(N790)-SEARCH("/",N790,1))</f>
        <v>rock</v>
      </c>
      <c r="S790" s="8">
        <f>(((J790/60)/60)/24)+DATE(1970,1,1)+(-5/24)</f>
        <v>41058.798472222217</v>
      </c>
      <c r="T790" s="8">
        <f>(((I790/60)/60)/24)+DATE(1970,1,1)+(-5/24)</f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ROUND((E791/D791)*100,0)</f>
        <v>109</v>
      </c>
      <c r="P791">
        <f>ROUND(IF(L791=0,0,(E791/L791)),0)</f>
        <v>133</v>
      </c>
      <c r="Q791" t="str">
        <f>LEFT(N791, SEARCH("/",N791,1)-1)</f>
        <v>music</v>
      </c>
      <c r="R791" t="str">
        <f>RIGHT(N791,LEN(N791)-SEARCH("/",N791,1))</f>
        <v>rock</v>
      </c>
      <c r="S791" s="8">
        <f>(((J791/60)/60)/24)+DATE(1970,1,1)+(-5/24)</f>
        <v>41276.977777777778</v>
      </c>
      <c r="T791" s="8">
        <f>(((I791/60)/60)/24)+DATE(1970,1,1)+(-5/24)</f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ROUND((E792/D792)*100,0)</f>
        <v>144</v>
      </c>
      <c r="P792">
        <f>ROUND(IF(L792=0,0,(E792/L792)),0)</f>
        <v>93</v>
      </c>
      <c r="Q792" t="str">
        <f>LEFT(N792, SEARCH("/",N792,1)-1)</f>
        <v>music</v>
      </c>
      <c r="R792" t="str">
        <f>RIGHT(N792,LEN(N792)-SEARCH("/",N792,1))</f>
        <v>rock</v>
      </c>
      <c r="S792" s="8">
        <f>(((J792/60)/60)/24)+DATE(1970,1,1)+(-5/24)</f>
        <v>41275.839571759258</v>
      </c>
      <c r="T792" s="8">
        <f>(((I792/60)/60)/24)+DATE(1970,1,1)+(-5/24)</f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ROUND((E793/D793)*100,0)</f>
        <v>104</v>
      </c>
      <c r="P793">
        <f>ROUND(IF(L793=0,0,(E793/L793)),0)</f>
        <v>61</v>
      </c>
      <c r="Q793" t="str">
        <f>LEFT(N793, SEARCH("/",N793,1)-1)</f>
        <v>music</v>
      </c>
      <c r="R793" t="str">
        <f>RIGHT(N793,LEN(N793)-SEARCH("/",N793,1))</f>
        <v>rock</v>
      </c>
      <c r="S793" s="8">
        <f>(((J793/60)/60)/24)+DATE(1970,1,1)+(-5/24)</f>
        <v>41557.572291666664</v>
      </c>
      <c r="T793" s="8">
        <f>(((I793/60)/60)/24)+DATE(1970,1,1)+(-5/24)</f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ROUND((E794/D794)*100,0)</f>
        <v>100</v>
      </c>
      <c r="P794">
        <f>ROUND(IF(L794=0,0,(E794/L794)),0)</f>
        <v>42</v>
      </c>
      <c r="Q794" t="str">
        <f>LEFT(N794, SEARCH("/",N794,1)-1)</f>
        <v>music</v>
      </c>
      <c r="R794" t="str">
        <f>RIGHT(N794,LEN(N794)-SEARCH("/",N794,1))</f>
        <v>rock</v>
      </c>
      <c r="S794" s="8">
        <f>(((J794/60)/60)/24)+DATE(1970,1,1)+(-5/24)</f>
        <v>41555.665312500001</v>
      </c>
      <c r="T794" s="8">
        <f>(((I794/60)/60)/24)+DATE(1970,1,1)+(-5/24)</f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ROUND((E795/D795)*100,0)</f>
        <v>103</v>
      </c>
      <c r="P795">
        <f>ROUND(IF(L795=0,0,(E795/L795)),0)</f>
        <v>88</v>
      </c>
      <c r="Q795" t="str">
        <f>LEFT(N795, SEARCH("/",N795,1)-1)</f>
        <v>music</v>
      </c>
      <c r="R795" t="str">
        <f>RIGHT(N795,LEN(N795)-SEARCH("/",N795,1))</f>
        <v>rock</v>
      </c>
      <c r="S795" s="8">
        <f>(((J795/60)/60)/24)+DATE(1970,1,1)+(-5/24)</f>
        <v>41442.532916666663</v>
      </c>
      <c r="T795" s="8">
        <f>(((I795/60)/60)/24)+DATE(1970,1,1)+(-5/24)</f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ROUND((E796/D796)*100,0)</f>
        <v>105</v>
      </c>
      <c r="P796">
        <f>ROUND(IF(L796=0,0,(E796/L796)),0)</f>
        <v>159</v>
      </c>
      <c r="Q796" t="str">
        <f>LEFT(N796, SEARCH("/",N796,1)-1)</f>
        <v>music</v>
      </c>
      <c r="R796" t="str">
        <f>RIGHT(N796,LEN(N796)-SEARCH("/",N796,1))</f>
        <v>rock</v>
      </c>
      <c r="S796" s="8">
        <f>(((J796/60)/60)/24)+DATE(1970,1,1)+(-5/24)</f>
        <v>40735.906678240739</v>
      </c>
      <c r="T796" s="8">
        <f>(((I796/60)/60)/24)+DATE(1970,1,1)+(-5/24)</f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ROUND((E797/D797)*100,0)</f>
        <v>112</v>
      </c>
      <c r="P797">
        <f>ROUND(IF(L797=0,0,(E797/L797)),0)</f>
        <v>85</v>
      </c>
      <c r="Q797" t="str">
        <f>LEFT(N797, SEARCH("/",N797,1)-1)</f>
        <v>music</v>
      </c>
      <c r="R797" t="str">
        <f>RIGHT(N797,LEN(N797)-SEARCH("/",N797,1))</f>
        <v>rock</v>
      </c>
      <c r="S797" s="8">
        <f>(((J797/60)/60)/24)+DATE(1970,1,1)+(-5/24)</f>
        <v>40963.404699074068</v>
      </c>
      <c r="T797" s="8">
        <f>(((I797/60)/60)/24)+DATE(1970,1,1)+(-5/24)</f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ROUND((E798/D798)*100,0)</f>
        <v>101</v>
      </c>
      <c r="P798">
        <f>ROUND(IF(L798=0,0,(E798/L798)),0)</f>
        <v>113</v>
      </c>
      <c r="Q798" t="str">
        <f>LEFT(N798, SEARCH("/",N798,1)-1)</f>
        <v>music</v>
      </c>
      <c r="R798" t="str">
        <f>RIGHT(N798,LEN(N798)-SEARCH("/",N798,1))</f>
        <v>rock</v>
      </c>
      <c r="S798" s="8">
        <f>(((J798/60)/60)/24)+DATE(1970,1,1)+(-5/24)</f>
        <v>41502.674594907403</v>
      </c>
      <c r="T798" s="8">
        <f>(((I798/60)/60)/24)+DATE(1970,1,1)+(-5/24)</f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ROUND((E799/D799)*100,0)</f>
        <v>108</v>
      </c>
      <c r="P799">
        <f>ROUND(IF(L799=0,0,(E799/L799)),0)</f>
        <v>45</v>
      </c>
      <c r="Q799" t="str">
        <f>LEFT(N799, SEARCH("/",N799,1)-1)</f>
        <v>music</v>
      </c>
      <c r="R799" t="str">
        <f>RIGHT(N799,LEN(N799)-SEARCH("/",N799,1))</f>
        <v>rock</v>
      </c>
      <c r="S799" s="8">
        <f>(((J799/60)/60)/24)+DATE(1970,1,1)+(-5/24)</f>
        <v>40996.785740740735</v>
      </c>
      <c r="T799" s="8">
        <f>(((I799/60)/60)/24)+DATE(1970,1,1)+(-5/24)</f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ROUND((E800/D800)*100,0)</f>
        <v>115</v>
      </c>
      <c r="P800">
        <f>ROUND(IF(L800=0,0,(E800/L800)),0)</f>
        <v>46</v>
      </c>
      <c r="Q800" t="str">
        <f>LEFT(N800, SEARCH("/",N800,1)-1)</f>
        <v>music</v>
      </c>
      <c r="R800" t="str">
        <f>RIGHT(N800,LEN(N800)-SEARCH("/",N800,1))</f>
        <v>rock</v>
      </c>
      <c r="S800" s="8">
        <f>(((J800/60)/60)/24)+DATE(1970,1,1)+(-5/24)</f>
        <v>41882.381793981483</v>
      </c>
      <c r="T800" s="8">
        <f>(((I800/60)/60)/24)+DATE(1970,1,1)+(-5/24)</f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ROUND((E801/D801)*100,0)</f>
        <v>100</v>
      </c>
      <c r="P801">
        <f>ROUND(IF(L801=0,0,(E801/L801)),0)</f>
        <v>179</v>
      </c>
      <c r="Q801" t="str">
        <f>LEFT(N801, SEARCH("/",N801,1)-1)</f>
        <v>music</v>
      </c>
      <c r="R801" t="str">
        <f>RIGHT(N801,LEN(N801)-SEARCH("/",N801,1))</f>
        <v>rock</v>
      </c>
      <c r="S801" s="8">
        <f>(((J801/60)/60)/24)+DATE(1970,1,1)+(-5/24)</f>
        <v>40996.458865740737</v>
      </c>
      <c r="T801" s="8">
        <f>(((I801/60)/60)/24)+DATE(1970,1,1)+(-5/24)</f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ROUND((E802/D802)*100,0)</f>
        <v>152</v>
      </c>
      <c r="P802">
        <f>ROUND(IF(L802=0,0,(E802/L802)),0)</f>
        <v>41</v>
      </c>
      <c r="Q802" t="str">
        <f>LEFT(N802, SEARCH("/",N802,1)-1)</f>
        <v>music</v>
      </c>
      <c r="R802" t="str">
        <f>RIGHT(N802,LEN(N802)-SEARCH("/",N802,1))</f>
        <v>rock</v>
      </c>
      <c r="S802" s="8">
        <f>(((J802/60)/60)/24)+DATE(1970,1,1)+(-5/24)</f>
        <v>41863.225162037037</v>
      </c>
      <c r="T802" s="8">
        <f>(((I802/60)/60)/24)+DATE(1970,1,1)+(-5/24)</f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ROUND((E803/D803)*100,0)</f>
        <v>112</v>
      </c>
      <c r="P803">
        <f>ROUND(IF(L803=0,0,(E803/L803)),0)</f>
        <v>44</v>
      </c>
      <c r="Q803" t="str">
        <f>LEFT(N803, SEARCH("/",N803,1)-1)</f>
        <v>music</v>
      </c>
      <c r="R803" t="str">
        <f>RIGHT(N803,LEN(N803)-SEARCH("/",N803,1))</f>
        <v>rock</v>
      </c>
      <c r="S803" s="8">
        <f>(((J803/60)/60)/24)+DATE(1970,1,1)+(-5/24)</f>
        <v>40695.587037037032</v>
      </c>
      <c r="T803" s="8">
        <f>(((I803/60)/60)/24)+DATE(1970,1,1)+(-5/24)</f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ROUND((E804/D804)*100,0)</f>
        <v>101</v>
      </c>
      <c r="P804">
        <f>ROUND(IF(L804=0,0,(E804/L804)),0)</f>
        <v>81</v>
      </c>
      <c r="Q804" t="str">
        <f>LEFT(N804, SEARCH("/",N804,1)-1)</f>
        <v>music</v>
      </c>
      <c r="R804" t="str">
        <f>RIGHT(N804,LEN(N804)-SEARCH("/",N804,1))</f>
        <v>rock</v>
      </c>
      <c r="S804" s="8">
        <f>(((J804/60)/60)/24)+DATE(1970,1,1)+(-5/24)</f>
        <v>41122.813935185186</v>
      </c>
      <c r="T804" s="8">
        <f>(((I804/60)/60)/24)+DATE(1970,1,1)+(-5/24)</f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ROUND((E805/D805)*100,0)</f>
        <v>123</v>
      </c>
      <c r="P805">
        <f>ROUND(IF(L805=0,0,(E805/L805)),0)</f>
        <v>75</v>
      </c>
      <c r="Q805" t="str">
        <f>LEFT(N805, SEARCH("/",N805,1)-1)</f>
        <v>music</v>
      </c>
      <c r="R805" t="str">
        <f>RIGHT(N805,LEN(N805)-SEARCH("/",N805,1))</f>
        <v>rock</v>
      </c>
      <c r="S805" s="8">
        <f>(((J805/60)/60)/24)+DATE(1970,1,1)+(-5/24)</f>
        <v>40665.741643518515</v>
      </c>
      <c r="T805" s="8">
        <f>(((I805/60)/60)/24)+DATE(1970,1,1)+(-5/24)</f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ROUND((E806/D806)*100,0)</f>
        <v>100</v>
      </c>
      <c r="P806">
        <f>ROUND(IF(L806=0,0,(E806/L806)),0)</f>
        <v>306</v>
      </c>
      <c r="Q806" t="str">
        <f>LEFT(N806, SEARCH("/",N806,1)-1)</f>
        <v>music</v>
      </c>
      <c r="R806" t="str">
        <f>RIGHT(N806,LEN(N806)-SEARCH("/",N806,1))</f>
        <v>rock</v>
      </c>
      <c r="S806" s="8">
        <f>(((J806/60)/60)/24)+DATE(1970,1,1)+(-5/24)</f>
        <v>40729.897291666668</v>
      </c>
      <c r="T806" s="8">
        <f>(((I806/60)/60)/24)+DATE(1970,1,1)+(-5/24)</f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ROUND((E807/D807)*100,0)</f>
        <v>105</v>
      </c>
      <c r="P807">
        <f>ROUND(IF(L807=0,0,(E807/L807)),0)</f>
        <v>58</v>
      </c>
      <c r="Q807" t="str">
        <f>LEFT(N807, SEARCH("/",N807,1)-1)</f>
        <v>music</v>
      </c>
      <c r="R807" t="str">
        <f>RIGHT(N807,LEN(N807)-SEARCH("/",N807,1))</f>
        <v>rock</v>
      </c>
      <c r="S807" s="8">
        <f>(((J807/60)/60)/24)+DATE(1970,1,1)+(-5/24)</f>
        <v>40690.614722222221</v>
      </c>
      <c r="T807" s="8">
        <f>(((I807/60)/60)/24)+DATE(1970,1,1)+(-5/24)</f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ROUND((E808/D808)*100,0)</f>
        <v>104</v>
      </c>
      <c r="P808">
        <f>ROUND(IF(L808=0,0,(E808/L808)),0)</f>
        <v>118</v>
      </c>
      <c r="Q808" t="str">
        <f>LEFT(N808, SEARCH("/",N808,1)-1)</f>
        <v>music</v>
      </c>
      <c r="R808" t="str">
        <f>RIGHT(N808,LEN(N808)-SEARCH("/",N808,1))</f>
        <v>rock</v>
      </c>
      <c r="S808" s="8">
        <f>(((J808/60)/60)/24)+DATE(1970,1,1)+(-5/24)</f>
        <v>40763.483090277776</v>
      </c>
      <c r="T808" s="8">
        <f>(((I808/60)/60)/24)+DATE(1970,1,1)+(-5/24)</f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ROUND((E809/D809)*100,0)</f>
        <v>105</v>
      </c>
      <c r="P809">
        <f>ROUND(IF(L809=0,0,(E809/L809)),0)</f>
        <v>74</v>
      </c>
      <c r="Q809" t="str">
        <f>LEFT(N809, SEARCH("/",N809,1)-1)</f>
        <v>music</v>
      </c>
      <c r="R809" t="str">
        <f>RIGHT(N809,LEN(N809)-SEARCH("/",N809,1))</f>
        <v>rock</v>
      </c>
      <c r="S809" s="8">
        <f>(((J809/60)/60)/24)+DATE(1970,1,1)+(-5/24)</f>
        <v>42759.420266203706</v>
      </c>
      <c r="T809" s="8">
        <f>(((I809/60)/60)/24)+DATE(1970,1,1)+(-5/24)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ROUND((E810/D810)*100,0)</f>
        <v>100</v>
      </c>
      <c r="P810">
        <f>ROUND(IF(L810=0,0,(E810/L810)),0)</f>
        <v>105</v>
      </c>
      <c r="Q810" t="str">
        <f>LEFT(N810, SEARCH("/",N810,1)-1)</f>
        <v>music</v>
      </c>
      <c r="R810" t="str">
        <f>RIGHT(N810,LEN(N810)-SEARCH("/",N810,1))</f>
        <v>rock</v>
      </c>
      <c r="S810" s="8">
        <f>(((J810/60)/60)/24)+DATE(1970,1,1)+(-5/24)</f>
        <v>41961.892199074071</v>
      </c>
      <c r="T810" s="8">
        <f>(((I810/60)/60)/24)+DATE(1970,1,1)+(-5/24)</f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ROUND((E811/D811)*100,0)</f>
        <v>104</v>
      </c>
      <c r="P811">
        <f>ROUND(IF(L811=0,0,(E811/L811)),0)</f>
        <v>80</v>
      </c>
      <c r="Q811" t="str">
        <f>LEFT(N811, SEARCH("/",N811,1)-1)</f>
        <v>music</v>
      </c>
      <c r="R811" t="str">
        <f>RIGHT(N811,LEN(N811)-SEARCH("/",N811,1))</f>
        <v>rock</v>
      </c>
      <c r="S811" s="8">
        <f>(((J811/60)/60)/24)+DATE(1970,1,1)+(-5/24)</f>
        <v>41628.625347222223</v>
      </c>
      <c r="T811" s="8">
        <f>(((I811/60)/60)/24)+DATE(1970,1,1)+(-5/24)</f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ROUND((E812/D812)*100,0)</f>
        <v>105</v>
      </c>
      <c r="P812">
        <f>ROUND(IF(L812=0,0,(E812/L812)),0)</f>
        <v>58</v>
      </c>
      <c r="Q812" t="str">
        <f>LEFT(N812, SEARCH("/",N812,1)-1)</f>
        <v>music</v>
      </c>
      <c r="R812" t="str">
        <f>RIGHT(N812,LEN(N812)-SEARCH("/",N812,1))</f>
        <v>rock</v>
      </c>
      <c r="S812" s="8">
        <f>(((J812/60)/60)/24)+DATE(1970,1,1)+(-5/24)</f>
        <v>41122.847939814812</v>
      </c>
      <c r="T812" s="8">
        <f>(((I812/60)/60)/24)+DATE(1970,1,1)+(-5/24)</f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ROUND((E813/D813)*100,0)</f>
        <v>104</v>
      </c>
      <c r="P813">
        <f>ROUND(IF(L813=0,0,(E813/L813)),0)</f>
        <v>87</v>
      </c>
      <c r="Q813" t="str">
        <f>LEFT(N813, SEARCH("/",N813,1)-1)</f>
        <v>music</v>
      </c>
      <c r="R813" t="str">
        <f>RIGHT(N813,LEN(N813)-SEARCH("/",N813,1))</f>
        <v>rock</v>
      </c>
      <c r="S813" s="8">
        <f>(((J813/60)/60)/24)+DATE(1970,1,1)+(-5/24)</f>
        <v>41443.435208333329</v>
      </c>
      <c r="T813" s="8">
        <f>(((I813/60)/60)/24)+DATE(1970,1,1)+(-5/24)</f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ROUND((E814/D814)*100,0)</f>
        <v>152</v>
      </c>
      <c r="P814">
        <f>ROUND(IF(L814=0,0,(E814/L814)),0)</f>
        <v>28</v>
      </c>
      <c r="Q814" t="str">
        <f>LEFT(N814, SEARCH("/",N814,1)-1)</f>
        <v>music</v>
      </c>
      <c r="R814" t="str">
        <f>RIGHT(N814,LEN(N814)-SEARCH("/",N814,1))</f>
        <v>rock</v>
      </c>
      <c r="S814" s="8">
        <f>(((J814/60)/60)/24)+DATE(1970,1,1)+(-5/24)</f>
        <v>41281.809629629628</v>
      </c>
      <c r="T814" s="8">
        <f>(((I814/60)/60)/24)+DATE(1970,1,1)+(-5/24)</f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ROUND((E815/D815)*100,0)</f>
        <v>160</v>
      </c>
      <c r="P815">
        <f>ROUND(IF(L815=0,0,(E815/L815)),0)</f>
        <v>25</v>
      </c>
      <c r="Q815" t="str">
        <f>LEFT(N815, SEARCH("/",N815,1)-1)</f>
        <v>music</v>
      </c>
      <c r="R815" t="str">
        <f>RIGHT(N815,LEN(N815)-SEARCH("/",N815,1))</f>
        <v>rock</v>
      </c>
      <c r="S815" s="8">
        <f>(((J815/60)/60)/24)+DATE(1970,1,1)+(-5/24)</f>
        <v>41080.751909722218</v>
      </c>
      <c r="T815" s="8">
        <f>(((I815/60)/60)/24)+DATE(1970,1,1)+(-5/24)</f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ROUND((E816/D816)*100,0)</f>
        <v>127</v>
      </c>
      <c r="P816">
        <f>ROUND(IF(L816=0,0,(E816/L816)),0)</f>
        <v>45</v>
      </c>
      <c r="Q816" t="str">
        <f>LEFT(N816, SEARCH("/",N816,1)-1)</f>
        <v>music</v>
      </c>
      <c r="R816" t="str">
        <f>RIGHT(N816,LEN(N816)-SEARCH("/",N816,1))</f>
        <v>rock</v>
      </c>
      <c r="S816" s="8">
        <f>(((J816/60)/60)/24)+DATE(1970,1,1)+(-5/24)</f>
        <v>40679.534733796296</v>
      </c>
      <c r="T816" s="8">
        <f>(((I816/60)/60)/24)+DATE(1970,1,1)+(-5/24)</f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ROUND((E817/D817)*100,0)</f>
        <v>107</v>
      </c>
      <c r="P817">
        <f>ROUND(IF(L817=0,0,(E817/L817)),0)</f>
        <v>100</v>
      </c>
      <c r="Q817" t="str">
        <f>LEFT(N817, SEARCH("/",N817,1)-1)</f>
        <v>music</v>
      </c>
      <c r="R817" t="str">
        <f>RIGHT(N817,LEN(N817)-SEARCH("/",N817,1))</f>
        <v>rock</v>
      </c>
      <c r="S817" s="8">
        <f>(((J817/60)/60)/24)+DATE(1970,1,1)+(-5/24)</f>
        <v>41914.70952546296</v>
      </c>
      <c r="T817" s="8">
        <f>(((I817/60)/60)/24)+DATE(1970,1,1)+(-5/24)</f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ROUND((E818/D818)*100,0)</f>
        <v>115</v>
      </c>
      <c r="P818">
        <f>ROUND(IF(L818=0,0,(E818/L818)),0)</f>
        <v>39</v>
      </c>
      <c r="Q818" t="str">
        <f>LEFT(N818, SEARCH("/",N818,1)-1)</f>
        <v>music</v>
      </c>
      <c r="R818" t="str">
        <f>RIGHT(N818,LEN(N818)-SEARCH("/",N818,1))</f>
        <v>rock</v>
      </c>
      <c r="S818" s="8">
        <f>(((J818/60)/60)/24)+DATE(1970,1,1)+(-5/24)</f>
        <v>41341.662534722222</v>
      </c>
      <c r="T818" s="8">
        <f>(((I818/60)/60)/24)+DATE(1970,1,1)+(-5/24)</f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ROUND((E819/D819)*100,0)</f>
        <v>137</v>
      </c>
      <c r="P819">
        <f>ROUND(IF(L819=0,0,(E819/L819)),0)</f>
        <v>89</v>
      </c>
      <c r="Q819" t="str">
        <f>LEFT(N819, SEARCH("/",N819,1)-1)</f>
        <v>music</v>
      </c>
      <c r="R819" t="str">
        <f>RIGHT(N819,LEN(N819)-SEARCH("/",N819,1))</f>
        <v>rock</v>
      </c>
      <c r="S819" s="8">
        <f>(((J819/60)/60)/24)+DATE(1970,1,1)+(-5/24)</f>
        <v>40925.391331018516</v>
      </c>
      <c r="T819" s="8">
        <f>(((I819/60)/60)/24)+DATE(1970,1,1)+(-5/24)</f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ROUND((E820/D820)*100,0)</f>
        <v>156</v>
      </c>
      <c r="P820">
        <f>ROUND(IF(L820=0,0,(E820/L820)),0)</f>
        <v>29</v>
      </c>
      <c r="Q820" t="str">
        <f>LEFT(N820, SEARCH("/",N820,1)-1)</f>
        <v>music</v>
      </c>
      <c r="R820" t="str">
        <f>RIGHT(N820,LEN(N820)-SEARCH("/",N820,1))</f>
        <v>rock</v>
      </c>
      <c r="S820" s="8">
        <f>(((J820/60)/60)/24)+DATE(1970,1,1)+(-5/24)</f>
        <v>41120.67454861111</v>
      </c>
      <c r="T820" s="8">
        <f>(((I820/60)/60)/24)+DATE(1970,1,1)+(-5/24)</f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ROUND((E821/D821)*100,0)</f>
        <v>109</v>
      </c>
      <c r="P821">
        <f>ROUND(IF(L821=0,0,(E821/L821)),0)</f>
        <v>31</v>
      </c>
      <c r="Q821" t="str">
        <f>LEFT(N821, SEARCH("/",N821,1)-1)</f>
        <v>music</v>
      </c>
      <c r="R821" t="str">
        <f>RIGHT(N821,LEN(N821)-SEARCH("/",N821,1))</f>
        <v>rock</v>
      </c>
      <c r="S821" s="8">
        <f>(((J821/60)/60)/24)+DATE(1970,1,1)+(-5/24)</f>
        <v>41619.789976851847</v>
      </c>
      <c r="T821" s="8">
        <f>(((I821/60)/60)/24)+DATE(1970,1,1)+(-5/24)</f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ROUND((E822/D822)*100,0)</f>
        <v>134</v>
      </c>
      <c r="P822">
        <f>ROUND(IF(L822=0,0,(E822/L822)),0)</f>
        <v>71</v>
      </c>
      <c r="Q822" t="str">
        <f>LEFT(N822, SEARCH("/",N822,1)-1)</f>
        <v>music</v>
      </c>
      <c r="R822" t="str">
        <f>RIGHT(N822,LEN(N822)-SEARCH("/",N822,1))</f>
        <v>rock</v>
      </c>
      <c r="S822" s="8">
        <f>(((J822/60)/60)/24)+DATE(1970,1,1)+(-5/24)</f>
        <v>41768.633587962962</v>
      </c>
      <c r="T822" s="8">
        <f>(((I822/60)/60)/24)+DATE(1970,1,1)+(-5/24)</f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ROUND((E823/D823)*100,0)</f>
        <v>100</v>
      </c>
      <c r="P823">
        <f>ROUND(IF(L823=0,0,(E823/L823)),0)</f>
        <v>224</v>
      </c>
      <c r="Q823" t="str">
        <f>LEFT(N823, SEARCH("/",N823,1)-1)</f>
        <v>music</v>
      </c>
      <c r="R823" t="str">
        <f>RIGHT(N823,LEN(N823)-SEARCH("/",N823,1))</f>
        <v>rock</v>
      </c>
      <c r="S823" s="8">
        <f>(((J823/60)/60)/24)+DATE(1970,1,1)+(-5/24)</f>
        <v>42093.71371527778</v>
      </c>
      <c r="T823" s="8">
        <f>(((I823/60)/60)/24)+DATE(1970,1,1)+(-5/24)</f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ROUND((E824/D824)*100,0)</f>
        <v>119</v>
      </c>
      <c r="P824">
        <f>ROUND(IF(L824=0,0,(E824/L824)),0)</f>
        <v>52</v>
      </c>
      <c r="Q824" t="str">
        <f>LEFT(N824, SEARCH("/",N824,1)-1)</f>
        <v>music</v>
      </c>
      <c r="R824" t="str">
        <f>RIGHT(N824,LEN(N824)-SEARCH("/",N824,1))</f>
        <v>rock</v>
      </c>
      <c r="S824" s="8">
        <f>(((J824/60)/60)/24)+DATE(1970,1,1)+(-5/24)</f>
        <v>41157.739004629628</v>
      </c>
      <c r="T824" s="8">
        <f>(((I824/60)/60)/24)+DATE(1970,1,1)+(-5/24)</f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ROUND((E825/D825)*100,0)</f>
        <v>180</v>
      </c>
      <c r="P825">
        <f>ROUND(IF(L825=0,0,(E825/L825)),0)</f>
        <v>44</v>
      </c>
      <c r="Q825" t="str">
        <f>LEFT(N825, SEARCH("/",N825,1)-1)</f>
        <v>music</v>
      </c>
      <c r="R825" t="str">
        <f>RIGHT(N825,LEN(N825)-SEARCH("/",N825,1))</f>
        <v>rock</v>
      </c>
      <c r="S825" s="8">
        <f>(((J825/60)/60)/24)+DATE(1970,1,1)+(-5/24)</f>
        <v>42055.764490740738</v>
      </c>
      <c r="T825" s="8">
        <f>(((I825/60)/60)/24)+DATE(1970,1,1)+(-5/24)</f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ROUND((E826/D826)*100,0)</f>
        <v>134</v>
      </c>
      <c r="P826">
        <f>ROUND(IF(L826=0,0,(E826/L826)),0)</f>
        <v>40</v>
      </c>
      <c r="Q826" t="str">
        <f>LEFT(N826, SEARCH("/",N826,1)-1)</f>
        <v>music</v>
      </c>
      <c r="R826" t="str">
        <f>RIGHT(N826,LEN(N826)-SEARCH("/",N826,1))</f>
        <v>rock</v>
      </c>
      <c r="S826" s="8">
        <f>(((J826/60)/60)/24)+DATE(1970,1,1)+(-5/24)</f>
        <v>40250.033773148149</v>
      </c>
      <c r="T826" s="8">
        <f>(((I826/60)/60)/24)+DATE(1970,1,1)+(-5/24)</f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ROUND((E827/D827)*100,0)</f>
        <v>100</v>
      </c>
      <c r="P827">
        <f>ROUND(IF(L827=0,0,(E827/L827)),0)</f>
        <v>127</v>
      </c>
      <c r="Q827" t="str">
        <f>LEFT(N827, SEARCH("/",N827,1)-1)</f>
        <v>music</v>
      </c>
      <c r="R827" t="str">
        <f>RIGHT(N827,LEN(N827)-SEARCH("/",N827,1))</f>
        <v>rock</v>
      </c>
      <c r="S827" s="8">
        <f>(((J827/60)/60)/24)+DATE(1970,1,1)+(-5/24)</f>
        <v>41186.098194444443</v>
      </c>
      <c r="T827" s="8">
        <f>(((I827/60)/60)/24)+DATE(1970,1,1)+(-5/24)</f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ROUND((E828/D828)*100,0)</f>
        <v>101</v>
      </c>
      <c r="P828">
        <f>ROUND(IF(L828=0,0,(E828/L828)),0)</f>
        <v>114</v>
      </c>
      <c r="Q828" t="str">
        <f>LEFT(N828, SEARCH("/",N828,1)-1)</f>
        <v>music</v>
      </c>
      <c r="R828" t="str">
        <f>RIGHT(N828,LEN(N828)-SEARCH("/",N828,1))</f>
        <v>rock</v>
      </c>
      <c r="S828" s="8">
        <f>(((J828/60)/60)/24)+DATE(1970,1,1)+(-5/24)</f>
        <v>40972.830208333333</v>
      </c>
      <c r="T828" s="8">
        <f>(((I828/60)/60)/24)+DATE(1970,1,1)+(-5/24)</f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ROUND((E829/D829)*100,0)</f>
        <v>103</v>
      </c>
      <c r="P829">
        <f>ROUND(IF(L829=0,0,(E829/L829)),0)</f>
        <v>28</v>
      </c>
      <c r="Q829" t="str">
        <f>LEFT(N829, SEARCH("/",N829,1)-1)</f>
        <v>music</v>
      </c>
      <c r="R829" t="str">
        <f>RIGHT(N829,LEN(N829)-SEARCH("/",N829,1))</f>
        <v>rock</v>
      </c>
      <c r="S829" s="8">
        <f>(((J829/60)/60)/24)+DATE(1970,1,1)+(-5/24)</f>
        <v>40927.265127314815</v>
      </c>
      <c r="T829" s="8">
        <f>(((I829/60)/60)/24)+DATE(1970,1,1)+(-5/24)</f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ROUND((E830/D830)*100,0)</f>
        <v>107</v>
      </c>
      <c r="P830">
        <f>ROUND(IF(L830=0,0,(E830/L830)),0)</f>
        <v>37</v>
      </c>
      <c r="Q830" t="str">
        <f>LEFT(N830, SEARCH("/",N830,1)-1)</f>
        <v>music</v>
      </c>
      <c r="R830" t="str">
        <f>RIGHT(N830,LEN(N830)-SEARCH("/",N830,1))</f>
        <v>rock</v>
      </c>
      <c r="S830" s="8">
        <f>(((J830/60)/60)/24)+DATE(1970,1,1)+(-5/24)</f>
        <v>41072.84238425926</v>
      </c>
      <c r="T830" s="8">
        <f>(((I830/60)/60)/24)+DATE(1970,1,1)+(-5/24)</f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ROUND((E831/D831)*100,0)</f>
        <v>104</v>
      </c>
      <c r="P831">
        <f>ROUND(IF(L831=0,0,(E831/L831)),0)</f>
        <v>33</v>
      </c>
      <c r="Q831" t="str">
        <f>LEFT(N831, SEARCH("/",N831,1)-1)</f>
        <v>music</v>
      </c>
      <c r="R831" t="str">
        <f>RIGHT(N831,LEN(N831)-SEARCH("/",N831,1))</f>
        <v>rock</v>
      </c>
      <c r="S831" s="8">
        <f>(((J831/60)/60)/24)+DATE(1970,1,1)+(-5/24)</f>
        <v>42504.593055555553</v>
      </c>
      <c r="T831" s="8">
        <f>(((I831/60)/60)/24)+DATE(1970,1,1)+(-5/24)</f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ROUND((E832/D832)*100,0)</f>
        <v>108</v>
      </c>
      <c r="P832">
        <f>ROUND(IF(L832=0,0,(E832/L832)),0)</f>
        <v>61</v>
      </c>
      <c r="Q832" t="str">
        <f>LEFT(N832, SEARCH("/",N832,1)-1)</f>
        <v>music</v>
      </c>
      <c r="R832" t="str">
        <f>RIGHT(N832,LEN(N832)-SEARCH("/",N832,1))</f>
        <v>rock</v>
      </c>
      <c r="S832" s="8">
        <f>(((J832/60)/60)/24)+DATE(1970,1,1)+(-5/24)</f>
        <v>41325.317418981482</v>
      </c>
      <c r="T832" s="8">
        <f>(((I832/60)/60)/24)+DATE(1970,1,1)+(-5/24)</f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ROUND((E833/D833)*100,0)</f>
        <v>233</v>
      </c>
      <c r="P833">
        <f>ROUND(IF(L833=0,0,(E833/L833)),0)</f>
        <v>175</v>
      </c>
      <c r="Q833" t="str">
        <f>LEFT(N833, SEARCH("/",N833,1)-1)</f>
        <v>music</v>
      </c>
      <c r="R833" t="str">
        <f>RIGHT(N833,LEN(N833)-SEARCH("/",N833,1))</f>
        <v>rock</v>
      </c>
      <c r="S833" s="8">
        <f>(((J833/60)/60)/24)+DATE(1970,1,1)+(-5/24)</f>
        <v>40996.438587962963</v>
      </c>
      <c r="T833" s="8">
        <f>(((I833/60)/60)/24)+DATE(1970,1,1)+(-5/24)</f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ROUND((E834/D834)*100,0)</f>
        <v>101</v>
      </c>
      <c r="P834">
        <f>ROUND(IF(L834=0,0,(E834/L834)),0)</f>
        <v>98</v>
      </c>
      <c r="Q834" t="str">
        <f>LEFT(N834, SEARCH("/",N834,1)-1)</f>
        <v>music</v>
      </c>
      <c r="R834" t="str">
        <f>RIGHT(N834,LEN(N834)-SEARCH("/",N834,1))</f>
        <v>rock</v>
      </c>
      <c r="S834" s="8">
        <f>(((J834/60)/60)/24)+DATE(1970,1,1)+(-5/24)</f>
        <v>40869.466840277775</v>
      </c>
      <c r="T834" s="8">
        <f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ROUND((E835/D835)*100,0)</f>
        <v>102</v>
      </c>
      <c r="P835">
        <f>ROUND(IF(L835=0,0,(E835/L835)),0)</f>
        <v>149</v>
      </c>
      <c r="Q835" t="str">
        <f>LEFT(N835, SEARCH("/",N835,1)-1)</f>
        <v>music</v>
      </c>
      <c r="R835" t="str">
        <f>RIGHT(N835,LEN(N835)-SEARCH("/",N835,1))</f>
        <v>rock</v>
      </c>
      <c r="S835" s="8">
        <f>(((J835/60)/60)/24)+DATE(1970,1,1)+(-5/24)</f>
        <v>41718.669849537036</v>
      </c>
      <c r="T835" s="8">
        <f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ROUND((E836/D836)*100,0)</f>
        <v>131</v>
      </c>
      <c r="P836">
        <f>ROUND(IF(L836=0,0,(E836/L836)),0)</f>
        <v>96</v>
      </c>
      <c r="Q836" t="str">
        <f>LEFT(N836, SEARCH("/",N836,1)-1)</f>
        <v>music</v>
      </c>
      <c r="R836" t="str">
        <f>RIGHT(N836,LEN(N836)-SEARCH("/",N836,1))</f>
        <v>rock</v>
      </c>
      <c r="S836" s="8">
        <f>(((J836/60)/60)/24)+DATE(1970,1,1)+(-5/24)</f>
        <v>41422.614490740736</v>
      </c>
      <c r="T836" s="8">
        <f>(((I836/60)/60)/24)+DATE(1970,1,1)+(-5/24)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ROUND((E837/D837)*100,0)</f>
        <v>117</v>
      </c>
      <c r="P837">
        <f>ROUND(IF(L837=0,0,(E837/L837)),0)</f>
        <v>59</v>
      </c>
      <c r="Q837" t="str">
        <f>LEFT(N837, SEARCH("/",N837,1)-1)</f>
        <v>music</v>
      </c>
      <c r="R837" t="str">
        <f>RIGHT(N837,LEN(N837)-SEARCH("/",N837,1))</f>
        <v>rock</v>
      </c>
      <c r="S837" s="8">
        <f>(((J837/60)/60)/24)+DATE(1970,1,1)+(-5/24)</f>
        <v>41005.249513888884</v>
      </c>
      <c r="T837" s="8">
        <f>(((I837/60)/60)/24)+DATE(1970,1,1)+(-5/24)</f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ROUND((E838/D838)*100,0)</f>
        <v>101</v>
      </c>
      <c r="P838">
        <f>ROUND(IF(L838=0,0,(E838/L838)),0)</f>
        <v>110</v>
      </c>
      <c r="Q838" t="str">
        <f>LEFT(N838, SEARCH("/",N838,1)-1)</f>
        <v>music</v>
      </c>
      <c r="R838" t="str">
        <f>RIGHT(N838,LEN(N838)-SEARCH("/",N838,1))</f>
        <v>rock</v>
      </c>
      <c r="S838" s="8">
        <f>(((J838/60)/60)/24)+DATE(1970,1,1)+(-5/24)</f>
        <v>41523.848587962959</v>
      </c>
      <c r="T838" s="8">
        <f>(((I838/60)/60)/24)+DATE(1970,1,1)+(-5/24)</f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ROUND((E839/D839)*100,0)</f>
        <v>122</v>
      </c>
      <c r="P839">
        <f>ROUND(IF(L839=0,0,(E839/L839)),0)</f>
        <v>49</v>
      </c>
      <c r="Q839" t="str">
        <f>LEFT(N839, SEARCH("/",N839,1)-1)</f>
        <v>music</v>
      </c>
      <c r="R839" t="str">
        <f>RIGHT(N839,LEN(N839)-SEARCH("/",N839,1))</f>
        <v>rock</v>
      </c>
      <c r="S839" s="8">
        <f>(((J839/60)/60)/24)+DATE(1970,1,1)+(-5/24)</f>
        <v>41730.79006944444</v>
      </c>
      <c r="T839" s="8">
        <f>(((I839/60)/60)/24)+DATE(1970,1,1)+(-5/24)</f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ROUND((E840/D840)*100,0)</f>
        <v>145</v>
      </c>
      <c r="P840">
        <f>ROUND(IF(L840=0,0,(E840/L840)),0)</f>
        <v>48</v>
      </c>
      <c r="Q840" t="str">
        <f>LEFT(N840, SEARCH("/",N840,1)-1)</f>
        <v>music</v>
      </c>
      <c r="R840" t="str">
        <f>RIGHT(N840,LEN(N840)-SEARCH("/",N840,1))</f>
        <v>rock</v>
      </c>
      <c r="S840" s="8">
        <f>(((J840/60)/60)/24)+DATE(1970,1,1)+(-5/24)</f>
        <v>40895.689641203702</v>
      </c>
      <c r="T840" s="8">
        <f>(((I840/60)/60)/24)+DATE(1970,1,1)+(-5/24)</f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ROUND((E841/D841)*100,0)</f>
        <v>117</v>
      </c>
      <c r="P841">
        <f>ROUND(IF(L841=0,0,(E841/L841)),0)</f>
        <v>61</v>
      </c>
      <c r="Q841" t="str">
        <f>LEFT(N841, SEARCH("/",N841,1)-1)</f>
        <v>music</v>
      </c>
      <c r="R841" t="str">
        <f>RIGHT(N841,LEN(N841)-SEARCH("/",N841,1))</f>
        <v>rock</v>
      </c>
      <c r="S841" s="8">
        <f>(((J841/60)/60)/24)+DATE(1970,1,1)+(-5/24)</f>
        <v>41144.555046296293</v>
      </c>
      <c r="T841" s="8">
        <f>(((I841/60)/60)/24)+DATE(1970,1,1)+(-5/24)</f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ROUND((E842/D842)*100,0)</f>
        <v>120</v>
      </c>
      <c r="P842">
        <f>ROUND(IF(L842=0,0,(E842/L842)),0)</f>
        <v>63</v>
      </c>
      <c r="Q842" t="str">
        <f>LEFT(N842, SEARCH("/",N842,1)-1)</f>
        <v>music</v>
      </c>
      <c r="R842" t="str">
        <f>RIGHT(N842,LEN(N842)-SEARCH("/",N842,1))</f>
        <v>metal</v>
      </c>
      <c r="S842" s="8">
        <f>(((J842/60)/60)/24)+DATE(1970,1,1)+(-5/24)</f>
        <v>42607.018368055556</v>
      </c>
      <c r="T842" s="8">
        <f>(((I842/60)/60)/24)+DATE(1970,1,1)+(-5/24)</f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ROUND((E843/D843)*100,0)</f>
        <v>101</v>
      </c>
      <c r="P843">
        <f>ROUND(IF(L843=0,0,(E843/L843)),0)</f>
        <v>54</v>
      </c>
      <c r="Q843" t="str">
        <f>LEFT(N843, SEARCH("/",N843,1)-1)</f>
        <v>music</v>
      </c>
      <c r="R843" t="str">
        <f>RIGHT(N843,LEN(N843)-SEARCH("/",N843,1))</f>
        <v>metal</v>
      </c>
      <c r="S843" s="8">
        <f>(((J843/60)/60)/24)+DATE(1970,1,1)+(-5/24)</f>
        <v>41923.63035879629</v>
      </c>
      <c r="T843" s="8">
        <f>(((I843/60)/60)/24)+DATE(1970,1,1)+(-5/24)</f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ROUND((E844/D844)*100,0)</f>
        <v>104</v>
      </c>
      <c r="P844">
        <f>ROUND(IF(L844=0,0,(E844/L844)),0)</f>
        <v>67</v>
      </c>
      <c r="Q844" t="str">
        <f>LEFT(N844, SEARCH("/",N844,1)-1)</f>
        <v>music</v>
      </c>
      <c r="R844" t="str">
        <f>RIGHT(N844,LEN(N844)-SEARCH("/",N844,1))</f>
        <v>metal</v>
      </c>
      <c r="S844" s="8">
        <f>(((J844/60)/60)/24)+DATE(1970,1,1)+(-5/24)</f>
        <v>41526.384062500001</v>
      </c>
      <c r="T844" s="8">
        <f>(((I844/60)/60)/24)+DATE(1970,1,1)+(-5/24)</f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ROUND((E845/D845)*100,0)</f>
        <v>267</v>
      </c>
      <c r="P845">
        <f>ROUND(IF(L845=0,0,(E845/L845)),0)</f>
        <v>63</v>
      </c>
      <c r="Q845" t="str">
        <f>LEFT(N845, SEARCH("/",N845,1)-1)</f>
        <v>music</v>
      </c>
      <c r="R845" t="str">
        <f>RIGHT(N845,LEN(N845)-SEARCH("/",N845,1))</f>
        <v>metal</v>
      </c>
      <c r="S845" s="8">
        <f>(((J845/60)/60)/24)+DATE(1970,1,1)+(-5/24)</f>
        <v>42695.049537037034</v>
      </c>
      <c r="T845" s="8">
        <f>(((I845/60)/60)/24)+DATE(1970,1,1)+(-5/24)</f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ROUND((E846/D846)*100,0)</f>
        <v>194</v>
      </c>
      <c r="P846">
        <f>ROUND(IF(L846=0,0,(E846/L846)),0)</f>
        <v>37</v>
      </c>
      <c r="Q846" t="str">
        <f>LEFT(N846, SEARCH("/",N846,1)-1)</f>
        <v>music</v>
      </c>
      <c r="R846" t="str">
        <f>RIGHT(N846,LEN(N846)-SEARCH("/",N846,1))</f>
        <v>metal</v>
      </c>
      <c r="S846" s="8">
        <f>(((J846/60)/60)/24)+DATE(1970,1,1)+(-5/24)</f>
        <v>41905.476296296292</v>
      </c>
      <c r="T846" s="8">
        <f>(((I846/60)/60)/24)+DATE(1970,1,1)+(-5/24)</f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ROUND((E847/D847)*100,0)</f>
        <v>120</v>
      </c>
      <c r="P847">
        <f>ROUND(IF(L847=0,0,(E847/L847)),0)</f>
        <v>34</v>
      </c>
      <c r="Q847" t="str">
        <f>LEFT(N847, SEARCH("/",N847,1)-1)</f>
        <v>music</v>
      </c>
      <c r="R847" t="str">
        <f>RIGHT(N847,LEN(N847)-SEARCH("/",N847,1))</f>
        <v>metal</v>
      </c>
      <c r="S847" s="8">
        <f>(((J847/60)/60)/24)+DATE(1970,1,1)+(-5/24)</f>
        <v>42577.997638888883</v>
      </c>
      <c r="T847" s="8">
        <f>(((I847/60)/60)/24)+DATE(1970,1,1)+(-5/24)</f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ROUND((E848/D848)*100,0)</f>
        <v>122</v>
      </c>
      <c r="P848">
        <f>ROUND(IF(L848=0,0,(E848/L848)),0)</f>
        <v>29</v>
      </c>
      <c r="Q848" t="str">
        <f>LEFT(N848, SEARCH("/",N848,1)-1)</f>
        <v>music</v>
      </c>
      <c r="R848" t="str">
        <f>RIGHT(N848,LEN(N848)-SEARCH("/",N848,1))</f>
        <v>metal</v>
      </c>
      <c r="S848" s="8">
        <f>(((J848/60)/60)/24)+DATE(1970,1,1)+(-5/24)</f>
        <v>41694.183506944442</v>
      </c>
      <c r="T848" s="8">
        <f>(((I848/60)/60)/24)+DATE(1970,1,1)+(-5/24)</f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ROUND((E849/D849)*100,0)</f>
        <v>100</v>
      </c>
      <c r="P849">
        <f>ROUND(IF(L849=0,0,(E849/L849)),0)</f>
        <v>10</v>
      </c>
      <c r="Q849" t="str">
        <f>LEFT(N849, SEARCH("/",N849,1)-1)</f>
        <v>music</v>
      </c>
      <c r="R849" t="str">
        <f>RIGHT(N849,LEN(N849)-SEARCH("/",N849,1))</f>
        <v>metal</v>
      </c>
      <c r="S849" s="8">
        <f>(((J849/60)/60)/24)+DATE(1970,1,1)+(-5/24)</f>
        <v>42165.590000000004</v>
      </c>
      <c r="T849" s="8">
        <f>(((I849/60)/60)/24)+DATE(1970,1,1)+(-5/24)</f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ROUND((E850/D850)*100,0)</f>
        <v>100</v>
      </c>
      <c r="P850">
        <f>ROUND(IF(L850=0,0,(E850/L850)),0)</f>
        <v>19</v>
      </c>
      <c r="Q850" t="str">
        <f>LEFT(N850, SEARCH("/",N850,1)-1)</f>
        <v>music</v>
      </c>
      <c r="R850" t="str">
        <f>RIGHT(N850,LEN(N850)-SEARCH("/",N850,1))</f>
        <v>metal</v>
      </c>
      <c r="S850" s="8">
        <f>(((J850/60)/60)/24)+DATE(1970,1,1)+(-5/24)</f>
        <v>42078.583715277775</v>
      </c>
      <c r="T850" s="8">
        <f>(((I850/60)/60)/24)+DATE(1970,1,1)+(-5/24)</f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ROUND((E851/D851)*100,0)</f>
        <v>120</v>
      </c>
      <c r="P851">
        <f>ROUND(IF(L851=0,0,(E851/L851)),0)</f>
        <v>42</v>
      </c>
      <c r="Q851" t="str">
        <f>LEFT(N851, SEARCH("/",N851,1)-1)</f>
        <v>music</v>
      </c>
      <c r="R851" t="str">
        <f>RIGHT(N851,LEN(N851)-SEARCH("/",N851,1))</f>
        <v>metal</v>
      </c>
      <c r="S851" s="8">
        <f>(((J851/60)/60)/24)+DATE(1970,1,1)+(-5/24)</f>
        <v>42050.94055555555</v>
      </c>
      <c r="T851" s="8">
        <f>(((I851/60)/60)/24)+DATE(1970,1,1)+(-5/24)</f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ROUND((E852/D852)*100,0)</f>
        <v>155</v>
      </c>
      <c r="P852">
        <f>ROUND(IF(L852=0,0,(E852/L852)),0)</f>
        <v>47</v>
      </c>
      <c r="Q852" t="str">
        <f>LEFT(N852, SEARCH("/",N852,1)-1)</f>
        <v>music</v>
      </c>
      <c r="R852" t="str">
        <f>RIGHT(N852,LEN(N852)-SEARCH("/",N852,1))</f>
        <v>metal</v>
      </c>
      <c r="S852" s="8">
        <f>(((J852/60)/60)/24)+DATE(1970,1,1)+(-5/24)</f>
        <v>42452.619409722225</v>
      </c>
      <c r="T852" s="8">
        <f>(((I852/60)/60)/24)+DATE(1970,1,1)+(-5/24)</f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ROUND((E853/D853)*100,0)</f>
        <v>130</v>
      </c>
      <c r="P853">
        <f>ROUND(IF(L853=0,0,(E853/L853)),0)</f>
        <v>37</v>
      </c>
      <c r="Q853" t="str">
        <f>LEFT(N853, SEARCH("/",N853,1)-1)</f>
        <v>music</v>
      </c>
      <c r="R853" t="str">
        <f>RIGHT(N853,LEN(N853)-SEARCH("/",N853,1))</f>
        <v>metal</v>
      </c>
      <c r="S853" s="8">
        <f>(((J853/60)/60)/24)+DATE(1970,1,1)+(-5/24)</f>
        <v>42522.671909722216</v>
      </c>
      <c r="T853" s="8">
        <f>(((I853/60)/60)/24)+DATE(1970,1,1)+(-5/24)</f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ROUND((E854/D854)*100,0)</f>
        <v>105</v>
      </c>
      <c r="P854">
        <f>ROUND(IF(L854=0,0,(E854/L854)),0)</f>
        <v>59</v>
      </c>
      <c r="Q854" t="str">
        <f>LEFT(N854, SEARCH("/",N854,1)-1)</f>
        <v>music</v>
      </c>
      <c r="R854" t="str">
        <f>RIGHT(N854,LEN(N854)-SEARCH("/",N854,1))</f>
        <v>metal</v>
      </c>
      <c r="S854" s="8">
        <f>(((J854/60)/60)/24)+DATE(1970,1,1)+(-5/24)</f>
        <v>42656.59716435185</v>
      </c>
      <c r="T854" s="8">
        <f>(((I854/60)/60)/24)+DATE(1970,1,1)+(-5/24)</f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ROUND((E855/D855)*100,0)</f>
        <v>100</v>
      </c>
      <c r="P855">
        <f>ROUND(IF(L855=0,0,(E855/L855)),0)</f>
        <v>30</v>
      </c>
      <c r="Q855" t="str">
        <f>LEFT(N855, SEARCH("/",N855,1)-1)</f>
        <v>music</v>
      </c>
      <c r="R855" t="str">
        <f>RIGHT(N855,LEN(N855)-SEARCH("/",N855,1))</f>
        <v>metal</v>
      </c>
      <c r="S855" s="8">
        <f>(((J855/60)/60)/24)+DATE(1970,1,1)+(-5/24)</f>
        <v>42021.62394675926</v>
      </c>
      <c r="T855" s="8">
        <f>(((I855/60)/60)/24)+DATE(1970,1,1)+(-5/24)</f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ROUND((E856/D856)*100,0)</f>
        <v>118</v>
      </c>
      <c r="P856">
        <f>ROUND(IF(L856=0,0,(E856/L856)),0)</f>
        <v>66</v>
      </c>
      <c r="Q856" t="str">
        <f>LEFT(N856, SEARCH("/",N856,1)-1)</f>
        <v>music</v>
      </c>
      <c r="R856" t="str">
        <f>RIGHT(N856,LEN(N856)-SEARCH("/",N856,1))</f>
        <v>metal</v>
      </c>
      <c r="S856" s="8">
        <f>(((J856/60)/60)/24)+DATE(1970,1,1)+(-5/24)</f>
        <v>42702.004004629627</v>
      </c>
      <c r="T856" s="8">
        <f>(((I856/60)/60)/24)+DATE(1970,1,1)+(-5/24)</f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ROUND((E857/D857)*100,0)</f>
        <v>103</v>
      </c>
      <c r="P857">
        <f>ROUND(IF(L857=0,0,(E857/L857)),0)</f>
        <v>32</v>
      </c>
      <c r="Q857" t="str">
        <f>LEFT(N857, SEARCH("/",N857,1)-1)</f>
        <v>music</v>
      </c>
      <c r="R857" t="str">
        <f>RIGHT(N857,LEN(N857)-SEARCH("/",N857,1))</f>
        <v>metal</v>
      </c>
      <c r="S857" s="8">
        <f>(((J857/60)/60)/24)+DATE(1970,1,1)+(-5/24)</f>
        <v>42544.916863425926</v>
      </c>
      <c r="T857" s="8">
        <f>(((I857/60)/60)/24)+DATE(1970,1,1)+(-5/24)</f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ROUND((E858/D858)*100,0)</f>
        <v>218</v>
      </c>
      <c r="P858">
        <f>ROUND(IF(L858=0,0,(E858/L858)),0)</f>
        <v>19</v>
      </c>
      <c r="Q858" t="str">
        <f>LEFT(N858, SEARCH("/",N858,1)-1)</f>
        <v>music</v>
      </c>
      <c r="R858" t="str">
        <f>RIGHT(N858,LEN(N858)-SEARCH("/",N858,1))</f>
        <v>metal</v>
      </c>
      <c r="S858" s="8">
        <f>(((J858/60)/60)/24)+DATE(1970,1,1)+(-5/24)</f>
        <v>42609.103657407402</v>
      </c>
      <c r="T858" s="8">
        <f>(((I858/60)/60)/24)+DATE(1970,1,1)+(-5/24)</f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ROUND((E859/D859)*100,0)</f>
        <v>100</v>
      </c>
      <c r="P859">
        <f>ROUND(IF(L859=0,0,(E859/L859)),0)</f>
        <v>50</v>
      </c>
      <c r="Q859" t="str">
        <f>LEFT(N859, SEARCH("/",N859,1)-1)</f>
        <v>music</v>
      </c>
      <c r="R859" t="str">
        <f>RIGHT(N859,LEN(N859)-SEARCH("/",N859,1))</f>
        <v>metal</v>
      </c>
      <c r="S859" s="8">
        <f>(((J859/60)/60)/24)+DATE(1970,1,1)+(-5/24)</f>
        <v>42291.373043981475</v>
      </c>
      <c r="T859" s="8">
        <f>(((I859/60)/60)/24)+DATE(1970,1,1)+(-5/24)</f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ROUND((E860/D860)*100,0)</f>
        <v>144</v>
      </c>
      <c r="P860">
        <f>ROUND(IF(L860=0,0,(E860/L860)),0)</f>
        <v>23</v>
      </c>
      <c r="Q860" t="str">
        <f>LEFT(N860, SEARCH("/",N860,1)-1)</f>
        <v>music</v>
      </c>
      <c r="R860" t="str">
        <f>RIGHT(N860,LEN(N860)-SEARCH("/",N860,1))</f>
        <v>metal</v>
      </c>
      <c r="S860" s="8">
        <f>(((J860/60)/60)/24)+DATE(1970,1,1)+(-5/24)</f>
        <v>42079.537245370368</v>
      </c>
      <c r="T860" s="8">
        <f>(((I860/60)/60)/24)+DATE(1970,1,1)+(-5/24)</f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ROUND((E861/D861)*100,0)</f>
        <v>105</v>
      </c>
      <c r="P861">
        <f>ROUND(IF(L861=0,0,(E861/L861)),0)</f>
        <v>43</v>
      </c>
      <c r="Q861" t="str">
        <f>LEFT(N861, SEARCH("/",N861,1)-1)</f>
        <v>music</v>
      </c>
      <c r="R861" t="str">
        <f>RIGHT(N861,LEN(N861)-SEARCH("/",N861,1))</f>
        <v>metal</v>
      </c>
      <c r="S861" s="8">
        <f>(((J861/60)/60)/24)+DATE(1970,1,1)+(-5/24)</f>
        <v>42128.611898148149</v>
      </c>
      <c r="T861" s="8">
        <f>(((I861/60)/60)/24)+DATE(1970,1,1)+(-5/24)</f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ROUND((E862/D862)*100,0)</f>
        <v>18</v>
      </c>
      <c r="P862">
        <f>ROUND(IF(L862=0,0,(E862/L862)),0)</f>
        <v>53</v>
      </c>
      <c r="Q862" t="str">
        <f>LEFT(N862, SEARCH("/",N862,1)-1)</f>
        <v>music</v>
      </c>
      <c r="R862" t="str">
        <f>RIGHT(N862,LEN(N862)-SEARCH("/",N862,1))</f>
        <v>jazz</v>
      </c>
      <c r="S862" s="8">
        <f>(((J862/60)/60)/24)+DATE(1970,1,1)+(-5/24)</f>
        <v>41570.274456018517</v>
      </c>
      <c r="T862" s="8">
        <f>(((I862/60)/60)/24)+DATE(1970,1,1)+(-5/24)</f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ROUND((E863/D863)*100,0)</f>
        <v>2</v>
      </c>
      <c r="P863">
        <f>ROUND(IF(L863=0,0,(E863/L863)),0)</f>
        <v>51</v>
      </c>
      <c r="Q863" t="str">
        <f>LEFT(N863, SEARCH("/",N863,1)-1)</f>
        <v>music</v>
      </c>
      <c r="R863" t="str">
        <f>RIGHT(N863,LEN(N863)-SEARCH("/",N863,1))</f>
        <v>jazz</v>
      </c>
      <c r="S863" s="8">
        <f>(((J863/60)/60)/24)+DATE(1970,1,1)+(-5/24)</f>
        <v>42599.756990740738</v>
      </c>
      <c r="T863" s="8">
        <f>(((I863/60)/60)/24)+DATE(1970,1,1)+(-5/24)</f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ROUND((E864/D864)*100,0)</f>
        <v>0</v>
      </c>
      <c r="P864">
        <f>ROUND(IF(L864=0,0,(E864/L864)),0)</f>
        <v>43</v>
      </c>
      <c r="Q864" t="str">
        <f>LEFT(N864, SEARCH("/",N864,1)-1)</f>
        <v>music</v>
      </c>
      <c r="R864" t="str">
        <f>RIGHT(N864,LEN(N864)-SEARCH("/",N864,1))</f>
        <v>jazz</v>
      </c>
      <c r="S864" s="8">
        <f>(((J864/60)/60)/24)+DATE(1970,1,1)+(-5/24)</f>
        <v>41559.346620370365</v>
      </c>
      <c r="T864" s="8">
        <f>(((I864/60)/60)/24)+DATE(1970,1,1)+(-5/24)</f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ROUND((E865/D865)*100,0)</f>
        <v>5</v>
      </c>
      <c r="P865">
        <f>ROUND(IF(L865=0,0,(E865/L865)),0)</f>
        <v>18</v>
      </c>
      <c r="Q865" t="str">
        <f>LEFT(N865, SEARCH("/",N865,1)-1)</f>
        <v>music</v>
      </c>
      <c r="R865" t="str">
        <f>RIGHT(N865,LEN(N865)-SEARCH("/",N865,1))</f>
        <v>jazz</v>
      </c>
      <c r="S865" s="8">
        <f>(((J865/60)/60)/24)+DATE(1970,1,1)+(-5/24)</f>
        <v>40920.909328703703</v>
      </c>
      <c r="T865" s="8">
        <f>(((I865/60)/60)/24)+DATE(1970,1,1)+(-5/24)</f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ROUND((E866/D866)*100,0)</f>
        <v>42</v>
      </c>
      <c r="P866">
        <f>ROUND(IF(L866=0,0,(E866/L866)),0)</f>
        <v>34</v>
      </c>
      <c r="Q866" t="str">
        <f>LEFT(N866, SEARCH("/",N866,1)-1)</f>
        <v>music</v>
      </c>
      <c r="R866" t="str">
        <f>RIGHT(N866,LEN(N866)-SEARCH("/",N866,1))</f>
        <v>jazz</v>
      </c>
      <c r="S866" s="8">
        <f>(((J866/60)/60)/24)+DATE(1970,1,1)+(-5/24)</f>
        <v>41540.898587962962</v>
      </c>
      <c r="T866" s="8">
        <f>(((I866/60)/60)/24)+DATE(1970,1,1)+(-5/24)</f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ROUND((E867/D867)*100,0)</f>
        <v>2</v>
      </c>
      <c r="P867">
        <f>ROUND(IF(L867=0,0,(E867/L867)),0)</f>
        <v>23</v>
      </c>
      <c r="Q867" t="str">
        <f>LEFT(N867, SEARCH("/",N867,1)-1)</f>
        <v>music</v>
      </c>
      <c r="R867" t="str">
        <f>RIGHT(N867,LEN(N867)-SEARCH("/",N867,1))</f>
        <v>jazz</v>
      </c>
      <c r="S867" s="8">
        <f>(((J867/60)/60)/24)+DATE(1970,1,1)+(-5/24)</f>
        <v>41230.564780092594</v>
      </c>
      <c r="T867" s="8">
        <f>(((I867/60)/60)/24)+DATE(1970,1,1)+(-5/24)</f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ROUND((E868/D868)*100,0)</f>
        <v>18</v>
      </c>
      <c r="P868">
        <f>ROUND(IF(L868=0,0,(E868/L868)),0)</f>
        <v>58</v>
      </c>
      <c r="Q868" t="str">
        <f>LEFT(N868, SEARCH("/",N868,1)-1)</f>
        <v>music</v>
      </c>
      <c r="R868" t="str">
        <f>RIGHT(N868,LEN(N868)-SEARCH("/",N868,1))</f>
        <v>jazz</v>
      </c>
      <c r="S868" s="8">
        <f>(((J868/60)/60)/24)+DATE(1970,1,1)+(-5/24)</f>
        <v>42025.429606481477</v>
      </c>
      <c r="T868" s="8">
        <f>(((I868/60)/60)/24)+DATE(1970,1,1)+(-5/24)</f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ROUND((E869/D869)*100,0)</f>
        <v>24</v>
      </c>
      <c r="P869">
        <f>ROUND(IF(L869=0,0,(E869/L869)),0)</f>
        <v>109</v>
      </c>
      <c r="Q869" t="str">
        <f>LEFT(N869, SEARCH("/",N869,1)-1)</f>
        <v>music</v>
      </c>
      <c r="R869" t="str">
        <f>RIGHT(N869,LEN(N869)-SEARCH("/",N869,1))</f>
        <v>jazz</v>
      </c>
      <c r="S869" s="8">
        <f>(((J869/60)/60)/24)+DATE(1970,1,1)+(-5/24)</f>
        <v>40087.897060185183</v>
      </c>
      <c r="T869" s="8">
        <f>(((I869/60)/60)/24)+DATE(1970,1,1)+(-5/24)</f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ROUND((E870/D870)*100,0)</f>
        <v>0</v>
      </c>
      <c r="P870">
        <f>ROUND(IF(L870=0,0,(E870/L870)),0)</f>
        <v>50</v>
      </c>
      <c r="Q870" t="str">
        <f>LEFT(N870, SEARCH("/",N870,1)-1)</f>
        <v>music</v>
      </c>
      <c r="R870" t="str">
        <f>RIGHT(N870,LEN(N870)-SEARCH("/",N870,1))</f>
        <v>jazz</v>
      </c>
      <c r="S870" s="8">
        <f>(((J870/60)/60)/24)+DATE(1970,1,1)+(-5/24)</f>
        <v>41615.819421296292</v>
      </c>
      <c r="T870" s="8">
        <f>(((I870/60)/60)/24)+DATE(1970,1,1)+(-5/24)</f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ROUND((E871/D871)*100,0)</f>
        <v>12</v>
      </c>
      <c r="P871">
        <f>ROUND(IF(L871=0,0,(E871/L871)),0)</f>
        <v>347</v>
      </c>
      <c r="Q871" t="str">
        <f>LEFT(N871, SEARCH("/",N871,1)-1)</f>
        <v>music</v>
      </c>
      <c r="R871" t="str">
        <f>RIGHT(N871,LEN(N871)-SEARCH("/",N871,1))</f>
        <v>jazz</v>
      </c>
      <c r="S871" s="8">
        <f>(((J871/60)/60)/24)+DATE(1970,1,1)+(-5/24)</f>
        <v>41342.637233796297</v>
      </c>
      <c r="T871" s="8">
        <f>(((I871/60)/60)/24)+DATE(1970,1,1)+(-5/24)</f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ROUND((E872/D872)*100,0)</f>
        <v>0</v>
      </c>
      <c r="P872">
        <f>ROUND(IF(L872=0,0,(E872/L872)),0)</f>
        <v>12</v>
      </c>
      <c r="Q872" t="str">
        <f>LEFT(N872, SEARCH("/",N872,1)-1)</f>
        <v>music</v>
      </c>
      <c r="R872" t="str">
        <f>RIGHT(N872,LEN(N872)-SEARCH("/",N872,1))</f>
        <v>jazz</v>
      </c>
      <c r="S872" s="8">
        <f>(((J872/60)/60)/24)+DATE(1970,1,1)+(-5/24)</f>
        <v>41487.813923611109</v>
      </c>
      <c r="T872" s="8">
        <f>(((I872/60)/60)/24)+DATE(1970,1,1)+(-5/24)</f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ROUND((E873/D873)*100,0)</f>
        <v>5</v>
      </c>
      <c r="P873">
        <f>ROUND(IF(L873=0,0,(E873/L873)),0)</f>
        <v>27</v>
      </c>
      <c r="Q873" t="str">
        <f>LEFT(N873, SEARCH("/",N873,1)-1)</f>
        <v>music</v>
      </c>
      <c r="R873" t="str">
        <f>RIGHT(N873,LEN(N873)-SEARCH("/",N873,1))</f>
        <v>jazz</v>
      </c>
      <c r="S873" s="8">
        <f>(((J873/60)/60)/24)+DATE(1970,1,1)+(-5/24)</f>
        <v>41577.352951388886</v>
      </c>
      <c r="T873" s="8">
        <f>(((I873/60)/60)/24)+DATE(1970,1,1)+(-5/24)</f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ROUND((E874/D874)*100,0)</f>
        <v>1</v>
      </c>
      <c r="P874">
        <f>ROUND(IF(L874=0,0,(E874/L874)),0)</f>
        <v>33</v>
      </c>
      <c r="Q874" t="str">
        <f>LEFT(N874, SEARCH("/",N874,1)-1)</f>
        <v>music</v>
      </c>
      <c r="R874" t="str">
        <f>RIGHT(N874,LEN(N874)-SEARCH("/",N874,1))</f>
        <v>jazz</v>
      </c>
      <c r="S874" s="8">
        <f>(((J874/60)/60)/24)+DATE(1970,1,1)+(-5/24)</f>
        <v>40567.617210648146</v>
      </c>
      <c r="T874" s="8">
        <f>(((I874/60)/60)/24)+DATE(1970,1,1)+(-5/24)</f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ROUND((E875/D875)*100,0)</f>
        <v>1</v>
      </c>
      <c r="P875">
        <f>ROUND(IF(L875=0,0,(E875/L875)),0)</f>
        <v>9</v>
      </c>
      <c r="Q875" t="str">
        <f>LEFT(N875, SEARCH("/",N875,1)-1)</f>
        <v>music</v>
      </c>
      <c r="R875" t="str">
        <f>RIGHT(N875,LEN(N875)-SEARCH("/",N875,1))</f>
        <v>jazz</v>
      </c>
      <c r="S875" s="8">
        <f>(((J875/60)/60)/24)+DATE(1970,1,1)+(-5/24)</f>
        <v>41183.958796296298</v>
      </c>
      <c r="T875" s="8">
        <f>(((I875/60)/60)/24)+DATE(1970,1,1)+(-5/24)</f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ROUND((E876/D876)*100,0)</f>
        <v>24</v>
      </c>
      <c r="P876">
        <f>ROUND(IF(L876=0,0,(E876/L876)),0)</f>
        <v>35</v>
      </c>
      <c r="Q876" t="str">
        <f>LEFT(N876, SEARCH("/",N876,1)-1)</f>
        <v>music</v>
      </c>
      <c r="R876" t="str">
        <f>RIGHT(N876,LEN(N876)-SEARCH("/",N876,1))</f>
        <v>jazz</v>
      </c>
      <c r="S876" s="8">
        <f>(((J876/60)/60)/24)+DATE(1970,1,1)+(-5/24)</f>
        <v>41368.375393518516</v>
      </c>
      <c r="T876" s="8">
        <f>(((I876/60)/60)/24)+DATE(1970,1,1)+(-5/24)</f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ROUND((E877/D877)*100,0)</f>
        <v>0</v>
      </c>
      <c r="P877">
        <f>ROUND(IF(L877=0,0,(E877/L877)),0)</f>
        <v>0</v>
      </c>
      <c r="Q877" t="str">
        <f>LEFT(N877, SEARCH("/",N877,1)-1)</f>
        <v>music</v>
      </c>
      <c r="R877" t="str">
        <f>RIGHT(N877,LEN(N877)-SEARCH("/",N877,1))</f>
        <v>jazz</v>
      </c>
      <c r="S877" s="8">
        <f>(((J877/60)/60)/24)+DATE(1970,1,1)+(-5/24)</f>
        <v>42248.515405092585</v>
      </c>
      <c r="T877" s="8">
        <f>(((I877/60)/60)/24)+DATE(1970,1,1)+(-5/24)</f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ROUND((E878/D878)*100,0)</f>
        <v>41</v>
      </c>
      <c r="P878">
        <f>ROUND(IF(L878=0,0,(E878/L878)),0)</f>
        <v>29</v>
      </c>
      <c r="Q878" t="str">
        <f>LEFT(N878, SEARCH("/",N878,1)-1)</f>
        <v>music</v>
      </c>
      <c r="R878" t="str">
        <f>RIGHT(N878,LEN(N878)-SEARCH("/",N878,1))</f>
        <v>jazz</v>
      </c>
      <c r="S878" s="8">
        <f>(((J878/60)/60)/24)+DATE(1970,1,1)+(-5/24)</f>
        <v>41276.288506944438</v>
      </c>
      <c r="T878" s="8">
        <f>(((I878/60)/60)/24)+DATE(1970,1,1)+(-5/24)</f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ROUND((E879/D879)*100,0)</f>
        <v>68</v>
      </c>
      <c r="P879">
        <f>ROUND(IF(L879=0,0,(E879/L879)),0)</f>
        <v>47</v>
      </c>
      <c r="Q879" t="str">
        <f>LEFT(N879, SEARCH("/",N879,1)-1)</f>
        <v>music</v>
      </c>
      <c r="R879" t="str">
        <f>RIGHT(N879,LEN(N879)-SEARCH("/",N879,1))</f>
        <v>jazz</v>
      </c>
      <c r="S879" s="8">
        <f>(((J879/60)/60)/24)+DATE(1970,1,1)+(-5/24)</f>
        <v>41597.580555555556</v>
      </c>
      <c r="T879" s="8">
        <f>(((I879/60)/60)/24)+DATE(1970,1,1)+(-5/24)</f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ROUND((E880/D880)*100,0)</f>
        <v>1</v>
      </c>
      <c r="P880">
        <f>ROUND(IF(L880=0,0,(E880/L880)),0)</f>
        <v>33</v>
      </c>
      <c r="Q880" t="str">
        <f>LEFT(N880, SEARCH("/",N880,1)-1)</f>
        <v>music</v>
      </c>
      <c r="R880" t="str">
        <f>RIGHT(N880,LEN(N880)-SEARCH("/",N880,1))</f>
        <v>jazz</v>
      </c>
      <c r="S880" s="8">
        <f>(((J880/60)/60)/24)+DATE(1970,1,1)+(-5/24)</f>
        <v>40505.024583333332</v>
      </c>
      <c r="T880" s="8">
        <f>(((I880/60)/60)/24)+DATE(1970,1,1)+(-5/24)</f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ROUND((E881/D881)*100,0)</f>
        <v>31</v>
      </c>
      <c r="P881">
        <f>ROUND(IF(L881=0,0,(E881/L881)),0)</f>
        <v>21</v>
      </c>
      <c r="Q881" t="str">
        <f>LEFT(N881, SEARCH("/",N881,1)-1)</f>
        <v>music</v>
      </c>
      <c r="R881" t="str">
        <f>RIGHT(N881,LEN(N881)-SEARCH("/",N881,1))</f>
        <v>jazz</v>
      </c>
      <c r="S881" s="8">
        <f>(((J881/60)/60)/24)+DATE(1970,1,1)+(-5/24)</f>
        <v>41037.621585648143</v>
      </c>
      <c r="T881" s="8">
        <f>(((I881/60)/60)/24)+DATE(1970,1,1)+(-5/24)</f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ROUND((E882/D882)*100,0)</f>
        <v>3</v>
      </c>
      <c r="P882">
        <f>ROUND(IF(L882=0,0,(E882/L882)),0)</f>
        <v>14</v>
      </c>
      <c r="Q882" t="str">
        <f>LEFT(N882, SEARCH("/",N882,1)-1)</f>
        <v>music</v>
      </c>
      <c r="R882" t="str">
        <f>RIGHT(N882,LEN(N882)-SEARCH("/",N882,1))</f>
        <v>indie rock</v>
      </c>
      <c r="S882" s="8">
        <f>(((J882/60)/60)/24)+DATE(1970,1,1)+(-5/24)</f>
        <v>41179.112708333334</v>
      </c>
      <c r="T882" s="8">
        <f>(((I882/60)/60)/24)+DATE(1970,1,1)+(-5/24)</f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ROUND((E883/D883)*100,0)</f>
        <v>1</v>
      </c>
      <c r="P883">
        <f>ROUND(IF(L883=0,0,(E883/L883)),0)</f>
        <v>30</v>
      </c>
      <c r="Q883" t="str">
        <f>LEFT(N883, SEARCH("/",N883,1)-1)</f>
        <v>music</v>
      </c>
      <c r="R883" t="str">
        <f>RIGHT(N883,LEN(N883)-SEARCH("/",N883,1))</f>
        <v>indie rock</v>
      </c>
      <c r="S883" s="8">
        <f>(((J883/60)/60)/24)+DATE(1970,1,1)+(-5/24)</f>
        <v>40877.042662037034</v>
      </c>
      <c r="T883" s="8">
        <f>(((I883/60)/60)/24)+DATE(1970,1,1)+(-5/24)</f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ROUND((E884/D884)*100,0)</f>
        <v>20</v>
      </c>
      <c r="P884">
        <f>ROUND(IF(L884=0,0,(E884/L884)),0)</f>
        <v>22</v>
      </c>
      <c r="Q884" t="str">
        <f>LEFT(N884, SEARCH("/",N884,1)-1)</f>
        <v>music</v>
      </c>
      <c r="R884" t="str">
        <f>RIGHT(N884,LEN(N884)-SEARCH("/",N884,1))</f>
        <v>indie rock</v>
      </c>
      <c r="S884" s="8">
        <f>(((J884/60)/60)/24)+DATE(1970,1,1)+(-5/24)</f>
        <v>40759.652199074073</v>
      </c>
      <c r="T884" s="8">
        <f>(((I884/60)/60)/24)+DATE(1970,1,1)+(-5/24)</f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ROUND((E885/D885)*100,0)</f>
        <v>40</v>
      </c>
      <c r="P885">
        <f>ROUND(IF(L885=0,0,(E885/L885)),0)</f>
        <v>83</v>
      </c>
      <c r="Q885" t="str">
        <f>LEFT(N885, SEARCH("/",N885,1)-1)</f>
        <v>music</v>
      </c>
      <c r="R885" t="str">
        <f>RIGHT(N885,LEN(N885)-SEARCH("/",N885,1))</f>
        <v>indie rock</v>
      </c>
      <c r="S885" s="8">
        <f>(((J885/60)/60)/24)+DATE(1970,1,1)+(-5/24)</f>
        <v>42371.727256944439</v>
      </c>
      <c r="T885" s="8">
        <f>(((I885/60)/60)/24)+DATE(1970,1,1)+(-5/24)</f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ROUND((E886/D886)*100,0)</f>
        <v>1</v>
      </c>
      <c r="P886">
        <f>ROUND(IF(L886=0,0,(E886/L886)),0)</f>
        <v>10</v>
      </c>
      <c r="Q886" t="str">
        <f>LEFT(N886, SEARCH("/",N886,1)-1)</f>
        <v>music</v>
      </c>
      <c r="R886" t="str">
        <f>RIGHT(N886,LEN(N886)-SEARCH("/",N886,1))</f>
        <v>indie rock</v>
      </c>
      <c r="S886" s="8">
        <f>(((J886/60)/60)/24)+DATE(1970,1,1)+(-5/24)</f>
        <v>40981.594282407401</v>
      </c>
      <c r="T886" s="8">
        <f>(((I886/60)/60)/24)+DATE(1970,1,1)+(-5/24)</f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ROUND((E887/D887)*100,0)</f>
        <v>75</v>
      </c>
      <c r="P887">
        <f>ROUND(IF(L887=0,0,(E887/L887)),0)</f>
        <v>36</v>
      </c>
      <c r="Q887" t="str">
        <f>LEFT(N887, SEARCH("/",N887,1)-1)</f>
        <v>music</v>
      </c>
      <c r="R887" t="str">
        <f>RIGHT(N887,LEN(N887)-SEARCH("/",N887,1))</f>
        <v>indie rock</v>
      </c>
      <c r="S887" s="8">
        <f>(((J887/60)/60)/24)+DATE(1970,1,1)+(-5/24)</f>
        <v>42713.732766203706</v>
      </c>
      <c r="T887" s="8">
        <f>(((I887/60)/60)/24)+DATE(1970,1,1)+(-5/24)</f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ROUND((E888/D888)*100,0)</f>
        <v>41</v>
      </c>
      <c r="P888">
        <f>ROUND(IF(L888=0,0,(E888/L888)),0)</f>
        <v>29</v>
      </c>
      <c r="Q888" t="str">
        <f>LEFT(N888, SEARCH("/",N888,1)-1)</f>
        <v>music</v>
      </c>
      <c r="R888" t="str">
        <f>RIGHT(N888,LEN(N888)-SEARCH("/",N888,1))</f>
        <v>indie rock</v>
      </c>
      <c r="S888" s="8">
        <f>(((J888/60)/60)/24)+DATE(1970,1,1)+(-5/24)</f>
        <v>42603.662187499998</v>
      </c>
      <c r="T888" s="8">
        <f>(((I888/60)/60)/24)+DATE(1970,1,1)+(-5/24)</f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ROUND((E889/D889)*100,0)</f>
        <v>0</v>
      </c>
      <c r="P889">
        <f>ROUND(IF(L889=0,0,(E889/L889)),0)</f>
        <v>0</v>
      </c>
      <c r="Q889" t="str">
        <f>LEFT(N889, SEARCH("/",N889,1)-1)</f>
        <v>music</v>
      </c>
      <c r="R889" t="str">
        <f>RIGHT(N889,LEN(N889)-SEARCH("/",N889,1))</f>
        <v>indie rock</v>
      </c>
      <c r="S889" s="8">
        <f>(((J889/60)/60)/24)+DATE(1970,1,1)+(-5/24)</f>
        <v>41026.75063657407</v>
      </c>
      <c r="T889" s="8">
        <f>(((I889/60)/60)/24)+DATE(1970,1,1)+(-5/24)</f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ROUND((E890/D890)*100,0)</f>
        <v>7</v>
      </c>
      <c r="P890">
        <f>ROUND(IF(L890=0,0,(E890/L890)),0)</f>
        <v>18</v>
      </c>
      <c r="Q890" t="str">
        <f>LEFT(N890, SEARCH("/",N890,1)-1)</f>
        <v>music</v>
      </c>
      <c r="R890" t="str">
        <f>RIGHT(N890,LEN(N890)-SEARCH("/",N890,1))</f>
        <v>indie rock</v>
      </c>
      <c r="S890" s="8">
        <f>(((J890/60)/60)/24)+DATE(1970,1,1)+(-5/24)</f>
        <v>40751.544965277775</v>
      </c>
      <c r="T890" s="8">
        <f>(((I890/60)/60)/24)+DATE(1970,1,1)+(-5/24)</f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ROUND((E891/D891)*100,0)</f>
        <v>9</v>
      </c>
      <c r="P891">
        <f>ROUND(IF(L891=0,0,(E891/L891)),0)</f>
        <v>74</v>
      </c>
      <c r="Q891" t="str">
        <f>LEFT(N891, SEARCH("/",N891,1)-1)</f>
        <v>music</v>
      </c>
      <c r="R891" t="str">
        <f>RIGHT(N891,LEN(N891)-SEARCH("/",N891,1))</f>
        <v>indie rock</v>
      </c>
      <c r="S891" s="8">
        <f>(((J891/60)/60)/24)+DATE(1970,1,1)+(-5/24)</f>
        <v>41887.575729166667</v>
      </c>
      <c r="T891" s="8">
        <f>(((I891/60)/60)/24)+DATE(1970,1,1)+(-5/24)</f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ROUND((E892/D892)*100,0)</f>
        <v>4</v>
      </c>
      <c r="P892">
        <f>ROUND(IF(L892=0,0,(E892/L892)),0)</f>
        <v>31</v>
      </c>
      <c r="Q892" t="str">
        <f>LEFT(N892, SEARCH("/",N892,1)-1)</f>
        <v>music</v>
      </c>
      <c r="R892" t="str">
        <f>RIGHT(N892,LEN(N892)-SEARCH("/",N892,1))</f>
        <v>indie rock</v>
      </c>
      <c r="S892" s="8">
        <f>(((J892/60)/60)/24)+DATE(1970,1,1)+(-5/24)</f>
        <v>41569.490497685183</v>
      </c>
      <c r="T892" s="8">
        <f>(((I892/60)/60)/24)+DATE(1970,1,1)+(-5/24)</f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ROUND((E893/D893)*100,0)</f>
        <v>3</v>
      </c>
      <c r="P893">
        <f>ROUND(IF(L893=0,0,(E893/L893)),0)</f>
        <v>29</v>
      </c>
      <c r="Q893" t="str">
        <f>LEFT(N893, SEARCH("/",N893,1)-1)</f>
        <v>music</v>
      </c>
      <c r="R893" t="str">
        <f>RIGHT(N893,LEN(N893)-SEARCH("/",N893,1))</f>
        <v>indie rock</v>
      </c>
      <c r="S893" s="8">
        <f>(((J893/60)/60)/24)+DATE(1970,1,1)+(-5/24)</f>
        <v>41841.823263888888</v>
      </c>
      <c r="T893" s="8">
        <f>(((I893/60)/60)/24)+DATE(1970,1,1)+(-5/24)</f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ROUND((E894/D894)*100,0)</f>
        <v>41</v>
      </c>
      <c r="P894">
        <f>ROUND(IF(L894=0,0,(E894/L894)),0)</f>
        <v>144</v>
      </c>
      <c r="Q894" t="str">
        <f>LEFT(N894, SEARCH("/",N894,1)-1)</f>
        <v>music</v>
      </c>
      <c r="R894" t="str">
        <f>RIGHT(N894,LEN(N894)-SEARCH("/",N894,1))</f>
        <v>indie rock</v>
      </c>
      <c r="S894" s="8">
        <f>(((J894/60)/60)/24)+DATE(1970,1,1)+(-5/24)</f>
        <v>40303.991701388884</v>
      </c>
      <c r="T894" s="8">
        <f>(((I894/60)/60)/24)+DATE(1970,1,1)+(-5/24)</f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ROUND((E895/D895)*100,0)</f>
        <v>10</v>
      </c>
      <c r="P895">
        <f>ROUND(IF(L895=0,0,(E895/L895)),0)</f>
        <v>40</v>
      </c>
      <c r="Q895" t="str">
        <f>LEFT(N895, SEARCH("/",N895,1)-1)</f>
        <v>music</v>
      </c>
      <c r="R895" t="str">
        <f>RIGHT(N895,LEN(N895)-SEARCH("/",N895,1))</f>
        <v>indie rock</v>
      </c>
      <c r="S895" s="8">
        <f>(((J895/60)/60)/24)+DATE(1970,1,1)+(-5/24)</f>
        <v>42065.689386574071</v>
      </c>
      <c r="T895" s="8">
        <f>(((I895/60)/60)/24)+DATE(1970,1,1)+(-5/24)</f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ROUND((E896/D896)*100,0)</f>
        <v>39</v>
      </c>
      <c r="P896">
        <f>ROUND(IF(L896=0,0,(E896/L896)),0)</f>
        <v>148</v>
      </c>
      <c r="Q896" t="str">
        <f>LEFT(N896, SEARCH("/",N896,1)-1)</f>
        <v>music</v>
      </c>
      <c r="R896" t="str">
        <f>RIGHT(N896,LEN(N896)-SEARCH("/",N896,1))</f>
        <v>indie rock</v>
      </c>
      <c r="S896" s="8">
        <f>(((J896/60)/60)/24)+DATE(1970,1,1)+(-5/24)</f>
        <v>42496.773263888892</v>
      </c>
      <c r="T896" s="8">
        <f>(((I896/60)/60)/24)+DATE(1970,1,1)+(-5/24)</f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ROUND((E897/D897)*100,0)</f>
        <v>2</v>
      </c>
      <c r="P897">
        <f>ROUND(IF(L897=0,0,(E897/L897)),0)</f>
        <v>28</v>
      </c>
      <c r="Q897" t="str">
        <f>LEFT(N897, SEARCH("/",N897,1)-1)</f>
        <v>music</v>
      </c>
      <c r="R897" t="str">
        <f>RIGHT(N897,LEN(N897)-SEARCH("/",N897,1))</f>
        <v>indie rock</v>
      </c>
      <c r="S897" s="8">
        <f>(((J897/60)/60)/24)+DATE(1970,1,1)+(-5/24)</f>
        <v>40430.919317129628</v>
      </c>
      <c r="T897" s="8">
        <f>(((I897/60)/60)/24)+DATE(1970,1,1)+(-5/24)</f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ROUND((E898/D898)*100,0)</f>
        <v>40</v>
      </c>
      <c r="P898">
        <f>ROUND(IF(L898=0,0,(E898/L898)),0)</f>
        <v>44</v>
      </c>
      <c r="Q898" t="str">
        <f>LEFT(N898, SEARCH("/",N898,1)-1)</f>
        <v>music</v>
      </c>
      <c r="R898" t="str">
        <f>RIGHT(N898,LEN(N898)-SEARCH("/",N898,1))</f>
        <v>indie rock</v>
      </c>
      <c r="S898" s="8">
        <f>(((J898/60)/60)/24)+DATE(1970,1,1)+(-5/24)</f>
        <v>42218.664652777778</v>
      </c>
      <c r="T898" s="8">
        <f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ROUND((E899/D899)*100,0)</f>
        <v>0</v>
      </c>
      <c r="P899">
        <f>ROUND(IF(L899=0,0,(E899/L899)),0)</f>
        <v>0</v>
      </c>
      <c r="Q899" t="str">
        <f>LEFT(N899, SEARCH("/",N899,1)-1)</f>
        <v>music</v>
      </c>
      <c r="R899" t="str">
        <f>RIGHT(N899,LEN(N899)-SEARCH("/",N899,1))</f>
        <v>indie rock</v>
      </c>
      <c r="S899" s="8">
        <f>(((J899/60)/60)/24)+DATE(1970,1,1)+(-5/24)</f>
        <v>41211.480416666665</v>
      </c>
      <c r="T899" s="8">
        <f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ROUND((E900/D900)*100,0)</f>
        <v>3</v>
      </c>
      <c r="P900">
        <f>ROUND(IF(L900=0,0,(E900/L900)),0)</f>
        <v>35</v>
      </c>
      <c r="Q900" t="str">
        <f>LEFT(N900, SEARCH("/",N900,1)-1)</f>
        <v>music</v>
      </c>
      <c r="R900" t="str">
        <f>RIGHT(N900,LEN(N900)-SEARCH("/",N900,1))</f>
        <v>indie rock</v>
      </c>
      <c r="S900" s="8">
        <f>(((J900/60)/60)/24)+DATE(1970,1,1)+(-5/24)</f>
        <v>40878.549884259257</v>
      </c>
      <c r="T900" s="8">
        <f>(((I900/60)/60)/24)+DATE(1970,1,1)+(-5/24)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ROUND((E901/D901)*100,0)</f>
        <v>37</v>
      </c>
      <c r="P901">
        <f>ROUND(IF(L901=0,0,(E901/L901)),0)</f>
        <v>35</v>
      </c>
      <c r="Q901" t="str">
        <f>LEFT(N901, SEARCH("/",N901,1)-1)</f>
        <v>music</v>
      </c>
      <c r="R901" t="str">
        <f>RIGHT(N901,LEN(N901)-SEARCH("/",N901,1))</f>
        <v>indie rock</v>
      </c>
      <c r="S901" s="8">
        <f>(((J901/60)/60)/24)+DATE(1970,1,1)+(-5/24)</f>
        <v>40645.890763888885</v>
      </c>
      <c r="T901" s="8">
        <f>(((I901/60)/60)/24)+DATE(1970,1,1)+(-5/24)</f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ROUND((E902/D902)*100,0)</f>
        <v>0</v>
      </c>
      <c r="P902">
        <f>ROUND(IF(L902=0,0,(E902/L902)),0)</f>
        <v>11</v>
      </c>
      <c r="Q902" t="str">
        <f>LEFT(N902, SEARCH("/",N902,1)-1)</f>
        <v>music</v>
      </c>
      <c r="R902" t="str">
        <f>RIGHT(N902,LEN(N902)-SEARCH("/",N902,1))</f>
        <v>jazz</v>
      </c>
      <c r="S902" s="8">
        <f>(((J902/60)/60)/24)+DATE(1970,1,1)+(-5/24)</f>
        <v>42429.641226851854</v>
      </c>
      <c r="T902" s="8">
        <f>(((I902/60)/60)/24)+DATE(1970,1,1)+(-5/24)</f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ROUND((E903/D903)*100,0)</f>
        <v>0</v>
      </c>
      <c r="P903">
        <f>ROUND(IF(L903=0,0,(E903/L903)),0)</f>
        <v>0</v>
      </c>
      <c r="Q903" t="str">
        <f>LEFT(N903, SEARCH("/",N903,1)-1)</f>
        <v>music</v>
      </c>
      <c r="R903" t="str">
        <f>RIGHT(N903,LEN(N903)-SEARCH("/",N903,1))</f>
        <v>jazz</v>
      </c>
      <c r="S903" s="8">
        <f>(((J903/60)/60)/24)+DATE(1970,1,1)+(-5/24)</f>
        <v>40291.603171296294</v>
      </c>
      <c r="T903" s="8">
        <f>(((I903/60)/60)/24)+DATE(1970,1,1)+(-5/24)</f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ROUND((E904/D904)*100,0)</f>
        <v>0</v>
      </c>
      <c r="P904">
        <f>ROUND(IF(L904=0,0,(E904/L904)),0)</f>
        <v>30</v>
      </c>
      <c r="Q904" t="str">
        <f>LEFT(N904, SEARCH("/",N904,1)-1)</f>
        <v>music</v>
      </c>
      <c r="R904" t="str">
        <f>RIGHT(N904,LEN(N904)-SEARCH("/",N904,1))</f>
        <v>jazz</v>
      </c>
      <c r="S904" s="8">
        <f>(((J904/60)/60)/24)+DATE(1970,1,1)+(-5/24)</f>
        <v>41829.757199074069</v>
      </c>
      <c r="T904" s="8">
        <f>(((I904/60)/60)/24)+DATE(1970,1,1)+(-5/24)</f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ROUND((E905/D905)*100,0)</f>
        <v>3</v>
      </c>
      <c r="P905">
        <f>ROUND(IF(L905=0,0,(E905/L905)),0)</f>
        <v>40</v>
      </c>
      <c r="Q905" t="str">
        <f>LEFT(N905, SEARCH("/",N905,1)-1)</f>
        <v>music</v>
      </c>
      <c r="R905" t="str">
        <f>RIGHT(N905,LEN(N905)-SEARCH("/",N905,1))</f>
        <v>jazz</v>
      </c>
      <c r="S905" s="8">
        <f>(((J905/60)/60)/24)+DATE(1970,1,1)+(-5/24)</f>
        <v>41149.587731481479</v>
      </c>
      <c r="T905" s="8">
        <f>(((I905/60)/60)/24)+DATE(1970,1,1)+(-5/24)</f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ROUND((E906/D906)*100,0)</f>
        <v>0</v>
      </c>
      <c r="P906">
        <f>ROUND(IF(L906=0,0,(E906/L906)),0)</f>
        <v>50</v>
      </c>
      <c r="Q906" t="str">
        <f>LEFT(N906, SEARCH("/",N906,1)-1)</f>
        <v>music</v>
      </c>
      <c r="R906" t="str">
        <f>RIGHT(N906,LEN(N906)-SEARCH("/",N906,1))</f>
        <v>jazz</v>
      </c>
      <c r="S906" s="8">
        <f>(((J906/60)/60)/24)+DATE(1970,1,1)+(-5/24)</f>
        <v>42341.87195601852</v>
      </c>
      <c r="T906" s="8">
        <f>(((I906/60)/60)/24)+DATE(1970,1,1)+(-5/24)</f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ROUND((E907/D907)*100,0)</f>
        <v>3</v>
      </c>
      <c r="P907">
        <f>ROUND(IF(L907=0,0,(E907/L907)),0)</f>
        <v>33</v>
      </c>
      <c r="Q907" t="str">
        <f>LEFT(N907, SEARCH("/",N907,1)-1)</f>
        <v>music</v>
      </c>
      <c r="R907" t="str">
        <f>RIGHT(N907,LEN(N907)-SEARCH("/",N907,1))</f>
        <v>jazz</v>
      </c>
      <c r="S907" s="8">
        <f>(((J907/60)/60)/24)+DATE(1970,1,1)+(-5/24)</f>
        <v>40507.031550925924</v>
      </c>
      <c r="T907" s="8">
        <f>(((I907/60)/60)/24)+DATE(1970,1,1)+(-5/24)</f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ROUND((E908/D908)*100,0)</f>
        <v>0</v>
      </c>
      <c r="P908">
        <f>ROUND(IF(L908=0,0,(E908/L908)),0)</f>
        <v>0</v>
      </c>
      <c r="Q908" t="str">
        <f>LEFT(N908, SEARCH("/",N908,1)-1)</f>
        <v>music</v>
      </c>
      <c r="R908" t="str">
        <f>RIGHT(N908,LEN(N908)-SEARCH("/",N908,1))</f>
        <v>jazz</v>
      </c>
      <c r="S908" s="8">
        <f>(((J908/60)/60)/24)+DATE(1970,1,1)+(-5/24)</f>
        <v>41680.981365740736</v>
      </c>
      <c r="T908" s="8">
        <f>(((I908/60)/60)/24)+DATE(1970,1,1)+(-5/24)</f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ROUND((E909/D909)*100,0)</f>
        <v>0</v>
      </c>
      <c r="P909">
        <f>ROUND(IF(L909=0,0,(E909/L909)),0)</f>
        <v>0</v>
      </c>
      <c r="Q909" t="str">
        <f>LEFT(N909, SEARCH("/",N909,1)-1)</f>
        <v>music</v>
      </c>
      <c r="R909" t="str">
        <f>RIGHT(N909,LEN(N909)-SEARCH("/",N909,1))</f>
        <v>jazz</v>
      </c>
      <c r="S909" s="8">
        <f>(((J909/60)/60)/24)+DATE(1970,1,1)+(-5/24)</f>
        <v>40766.9840625</v>
      </c>
      <c r="T909" s="8">
        <f>(((I909/60)/60)/24)+DATE(1970,1,1)+(-5/24)</f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ROUND((E910/D910)*100,0)</f>
        <v>0</v>
      </c>
      <c r="P910">
        <f>ROUND(IF(L910=0,0,(E910/L910)),0)</f>
        <v>0</v>
      </c>
      <c r="Q910" t="str">
        <f>LEFT(N910, SEARCH("/",N910,1)-1)</f>
        <v>music</v>
      </c>
      <c r="R910" t="str">
        <f>RIGHT(N910,LEN(N910)-SEARCH("/",N910,1))</f>
        <v>jazz</v>
      </c>
      <c r="S910" s="8">
        <f>(((J910/60)/60)/24)+DATE(1970,1,1)+(-5/24)</f>
        <v>40340.593229166661</v>
      </c>
      <c r="T910" s="8">
        <f>(((I910/60)/60)/24)+DATE(1970,1,1)+(-5/24)</f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ROUND((E911/D911)*100,0)</f>
        <v>3</v>
      </c>
      <c r="P911">
        <f>ROUND(IF(L911=0,0,(E911/L911)),0)</f>
        <v>65</v>
      </c>
      <c r="Q911" t="str">
        <f>LEFT(N911, SEARCH("/",N911,1)-1)</f>
        <v>music</v>
      </c>
      <c r="R911" t="str">
        <f>RIGHT(N911,LEN(N911)-SEARCH("/",N911,1))</f>
        <v>jazz</v>
      </c>
      <c r="S911" s="8">
        <f>(((J911/60)/60)/24)+DATE(1970,1,1)+(-5/24)</f>
        <v>41081.481944444444</v>
      </c>
      <c r="T911" s="8">
        <f>(((I911/60)/60)/24)+DATE(1970,1,1)+(-5/24)</f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ROUND((E912/D912)*100,0)</f>
        <v>22</v>
      </c>
      <c r="P912">
        <f>ROUND(IF(L912=0,0,(E912/L912)),0)</f>
        <v>25</v>
      </c>
      <c r="Q912" t="str">
        <f>LEFT(N912, SEARCH("/",N912,1)-1)</f>
        <v>music</v>
      </c>
      <c r="R912" t="str">
        <f>RIGHT(N912,LEN(N912)-SEARCH("/",N912,1))</f>
        <v>jazz</v>
      </c>
      <c r="S912" s="8">
        <f>(((J912/60)/60)/24)+DATE(1970,1,1)+(-5/24)</f>
        <v>42737.337025462963</v>
      </c>
      <c r="T912" s="8">
        <f>(((I912/60)/60)/24)+DATE(1970,1,1)+(-5/24)</f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ROUND((E913/D913)*100,0)</f>
        <v>0</v>
      </c>
      <c r="P913">
        <f>ROUND(IF(L913=0,0,(E913/L913)),0)</f>
        <v>0</v>
      </c>
      <c r="Q913" t="str">
        <f>LEFT(N913, SEARCH("/",N913,1)-1)</f>
        <v>music</v>
      </c>
      <c r="R913" t="str">
        <f>RIGHT(N913,LEN(N913)-SEARCH("/",N913,1))</f>
        <v>jazz</v>
      </c>
      <c r="S913" s="8">
        <f>(((J913/60)/60)/24)+DATE(1970,1,1)+(-5/24)</f>
        <v>41641.796817129631</v>
      </c>
      <c r="T913" s="8">
        <f>(((I913/60)/60)/24)+DATE(1970,1,1)+(-5/24)</f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ROUND((E914/D914)*100,0)</f>
        <v>1</v>
      </c>
      <c r="P914">
        <f>ROUND(IF(L914=0,0,(E914/L914)),0)</f>
        <v>15</v>
      </c>
      <c r="Q914" t="str">
        <f>LEFT(N914, SEARCH("/",N914,1)-1)</f>
        <v>music</v>
      </c>
      <c r="R914" t="str">
        <f>RIGHT(N914,LEN(N914)-SEARCH("/",N914,1))</f>
        <v>jazz</v>
      </c>
      <c r="S914" s="8">
        <f>(((J914/60)/60)/24)+DATE(1970,1,1)+(-5/24)</f>
        <v>41193.901006944441</v>
      </c>
      <c r="T914" s="8">
        <f>(((I914/60)/60)/24)+DATE(1970,1,1)+(-5/24)</f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ROUND((E915/D915)*100,0)</f>
        <v>7</v>
      </c>
      <c r="P915">
        <f>ROUND(IF(L915=0,0,(E915/L915)),0)</f>
        <v>83</v>
      </c>
      <c r="Q915" t="str">
        <f>LEFT(N915, SEARCH("/",N915,1)-1)</f>
        <v>music</v>
      </c>
      <c r="R915" t="str">
        <f>RIGHT(N915,LEN(N915)-SEARCH("/",N915,1))</f>
        <v>jazz</v>
      </c>
      <c r="S915" s="8">
        <f>(((J915/60)/60)/24)+DATE(1970,1,1)+(-5/24)</f>
        <v>41003.930775462963</v>
      </c>
      <c r="T915" s="8">
        <f>(((I915/60)/60)/24)+DATE(1970,1,1)+(-5/24)</f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ROUND((E916/D916)*100,0)</f>
        <v>0</v>
      </c>
      <c r="P916">
        <f>ROUND(IF(L916=0,0,(E916/L916)),0)</f>
        <v>0</v>
      </c>
      <c r="Q916" t="str">
        <f>LEFT(N916, SEARCH("/",N916,1)-1)</f>
        <v>music</v>
      </c>
      <c r="R916" t="str">
        <f>RIGHT(N916,LEN(N916)-SEARCH("/",N916,1))</f>
        <v>jazz</v>
      </c>
      <c r="S916" s="8">
        <f>(((J916/60)/60)/24)+DATE(1970,1,1)+(-5/24)</f>
        <v>41116.554942129631</v>
      </c>
      <c r="T916" s="8">
        <f>(((I916/60)/60)/24)+DATE(1970,1,1)+(-5/24)</f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ROUND((E917/D917)*100,0)</f>
        <v>6</v>
      </c>
      <c r="P917">
        <f>ROUND(IF(L917=0,0,(E917/L917)),0)</f>
        <v>42</v>
      </c>
      <c r="Q917" t="str">
        <f>LEFT(N917, SEARCH("/",N917,1)-1)</f>
        <v>music</v>
      </c>
      <c r="R917" t="str">
        <f>RIGHT(N917,LEN(N917)-SEARCH("/",N917,1))</f>
        <v>jazz</v>
      </c>
      <c r="S917" s="8">
        <f>(((J917/60)/60)/24)+DATE(1970,1,1)+(-5/24)</f>
        <v>40937.471226851849</v>
      </c>
      <c r="T917" s="8">
        <f>(((I917/60)/60)/24)+DATE(1970,1,1)+(-5/24)</f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ROUND((E918/D918)*100,0)</f>
        <v>0</v>
      </c>
      <c r="P918">
        <f>ROUND(IF(L918=0,0,(E918/L918)),0)</f>
        <v>0</v>
      </c>
      <c r="Q918" t="str">
        <f>LEFT(N918, SEARCH("/",N918,1)-1)</f>
        <v>music</v>
      </c>
      <c r="R918" t="str">
        <f>RIGHT(N918,LEN(N918)-SEARCH("/",N918,1))</f>
        <v>jazz</v>
      </c>
      <c r="S918" s="8">
        <f>(((J918/60)/60)/24)+DATE(1970,1,1)+(-5/24)</f>
        <v>40434.645069444443</v>
      </c>
      <c r="T918" s="8">
        <f>(((I918/60)/60)/24)+DATE(1970,1,1)+(-5/24)</f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ROUND((E919/D919)*100,0)</f>
        <v>1</v>
      </c>
      <c r="P919">
        <f>ROUND(IF(L919=0,0,(E919/L919)),0)</f>
        <v>30</v>
      </c>
      <c r="Q919" t="str">
        <f>LEFT(N919, SEARCH("/",N919,1)-1)</f>
        <v>music</v>
      </c>
      <c r="R919" t="str">
        <f>RIGHT(N919,LEN(N919)-SEARCH("/",N919,1))</f>
        <v>jazz</v>
      </c>
      <c r="S919" s="8">
        <f>(((J919/60)/60)/24)+DATE(1970,1,1)+(-5/24)</f>
        <v>41802.735300925924</v>
      </c>
      <c r="T919" s="8">
        <f>(((I919/60)/60)/24)+DATE(1970,1,1)+(-5/24)</f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ROUND((E920/D920)*100,0)</f>
        <v>5</v>
      </c>
      <c r="P920">
        <f>ROUND(IF(L920=0,0,(E920/L920)),0)</f>
        <v>20</v>
      </c>
      <c r="Q920" t="str">
        <f>LEFT(N920, SEARCH("/",N920,1)-1)</f>
        <v>music</v>
      </c>
      <c r="R920" t="str">
        <f>RIGHT(N920,LEN(N920)-SEARCH("/",N920,1))</f>
        <v>jazz</v>
      </c>
      <c r="S920" s="8">
        <f>(((J920/60)/60)/24)+DATE(1970,1,1)+(-5/24)</f>
        <v>41944.707881944443</v>
      </c>
      <c r="T920" s="8">
        <f>(((I920/60)/60)/24)+DATE(1970,1,1)+(-5/24)</f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ROUND((E921/D921)*100,0)</f>
        <v>1</v>
      </c>
      <c r="P921">
        <f>ROUND(IF(L921=0,0,(E921/L921)),0)</f>
        <v>100</v>
      </c>
      <c r="Q921" t="str">
        <f>LEFT(N921, SEARCH("/",N921,1)-1)</f>
        <v>music</v>
      </c>
      <c r="R921" t="str">
        <f>RIGHT(N921,LEN(N921)-SEARCH("/",N921,1))</f>
        <v>jazz</v>
      </c>
      <c r="S921" s="8">
        <f>(((J921/60)/60)/24)+DATE(1970,1,1)+(-5/24)</f>
        <v>41227.433391203704</v>
      </c>
      <c r="T921" s="8">
        <f>(((I921/60)/60)/24)+DATE(1970,1,1)+(-5/24)</f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ROUND((E922/D922)*100,0)</f>
        <v>0</v>
      </c>
      <c r="P922">
        <f>ROUND(IF(L922=0,0,(E922/L922)),0)</f>
        <v>0</v>
      </c>
      <c r="Q922" t="str">
        <f>LEFT(N922, SEARCH("/",N922,1)-1)</f>
        <v>music</v>
      </c>
      <c r="R922" t="str">
        <f>RIGHT(N922,LEN(N922)-SEARCH("/",N922,1))</f>
        <v>jazz</v>
      </c>
      <c r="S922" s="8">
        <f>(((J922/60)/60)/24)+DATE(1970,1,1)+(-5/24)</f>
        <v>41562.463217592594</v>
      </c>
      <c r="T922" s="8">
        <f>(((I922/60)/60)/24)+DATE(1970,1,1)+(-5/24)</f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ROUND((E923/D923)*100,0)</f>
        <v>31</v>
      </c>
      <c r="P923">
        <f>ROUND(IF(L923=0,0,(E923/L923)),0)</f>
        <v>232</v>
      </c>
      <c r="Q923" t="str">
        <f>LEFT(N923, SEARCH("/",N923,1)-1)</f>
        <v>music</v>
      </c>
      <c r="R923" t="str">
        <f>RIGHT(N923,LEN(N923)-SEARCH("/",N923,1))</f>
        <v>jazz</v>
      </c>
      <c r="S923" s="8">
        <f>(((J923/60)/60)/24)+DATE(1970,1,1)+(-5/24)</f>
        <v>40846.962685185179</v>
      </c>
      <c r="T923" s="8">
        <f>(((I923/60)/60)/24)+DATE(1970,1,1)+(-5/24)</f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ROUND((E924/D924)*100,0)</f>
        <v>21</v>
      </c>
      <c r="P924">
        <f>ROUND(IF(L924=0,0,(E924/L924)),0)</f>
        <v>189</v>
      </c>
      <c r="Q924" t="str">
        <f>LEFT(N924, SEARCH("/",N924,1)-1)</f>
        <v>music</v>
      </c>
      <c r="R924" t="str">
        <f>RIGHT(N924,LEN(N924)-SEARCH("/",N924,1))</f>
        <v>jazz</v>
      </c>
      <c r="S924" s="8">
        <f>(((J924/60)/60)/24)+DATE(1970,1,1)+(-5/24)</f>
        <v>41878.32167824074</v>
      </c>
      <c r="T924" s="8">
        <f>(((I924/60)/60)/24)+DATE(1970,1,1)+(-5/24)</f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ROUND((E925/D925)*100,0)</f>
        <v>2</v>
      </c>
      <c r="P925">
        <f>ROUND(IF(L925=0,0,(E925/L925)),0)</f>
        <v>55</v>
      </c>
      <c r="Q925" t="str">
        <f>LEFT(N925, SEARCH("/",N925,1)-1)</f>
        <v>music</v>
      </c>
      <c r="R925" t="str">
        <f>RIGHT(N925,LEN(N925)-SEARCH("/",N925,1))</f>
        <v>jazz</v>
      </c>
      <c r="S925" s="8">
        <f>(((J925/60)/60)/24)+DATE(1970,1,1)+(-5/24)</f>
        <v>41934.751423611109</v>
      </c>
      <c r="T925" s="8">
        <f>(((I925/60)/60)/24)+DATE(1970,1,1)+(-5/24)</f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ROUND((E926/D926)*100,0)</f>
        <v>11</v>
      </c>
      <c r="P926">
        <f>ROUND(IF(L926=0,0,(E926/L926)),0)</f>
        <v>22</v>
      </c>
      <c r="Q926" t="str">
        <f>LEFT(N926, SEARCH("/",N926,1)-1)</f>
        <v>music</v>
      </c>
      <c r="R926" t="str">
        <f>RIGHT(N926,LEN(N926)-SEARCH("/",N926,1))</f>
        <v>jazz</v>
      </c>
      <c r="S926" s="8">
        <f>(((J926/60)/60)/24)+DATE(1970,1,1)+(-5/24)</f>
        <v>41288.734594907408</v>
      </c>
      <c r="T926" s="8">
        <f>(((I926/60)/60)/24)+DATE(1970,1,1)+(-5/24)</f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ROUND((E927/D927)*100,0)</f>
        <v>3</v>
      </c>
      <c r="P927">
        <f>ROUND(IF(L927=0,0,(E927/L927)),0)</f>
        <v>32</v>
      </c>
      <c r="Q927" t="str">
        <f>LEFT(N927, SEARCH("/",N927,1)-1)</f>
        <v>music</v>
      </c>
      <c r="R927" t="str">
        <f>RIGHT(N927,LEN(N927)-SEARCH("/",N927,1))</f>
        <v>jazz</v>
      </c>
      <c r="S927" s="8">
        <f>(((J927/60)/60)/24)+DATE(1970,1,1)+(-5/24)</f>
        <v>41575.672581018516</v>
      </c>
      <c r="T927" s="8">
        <f>(((I927/60)/60)/24)+DATE(1970,1,1)+(-5/24)</f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ROUND((E928/D928)*100,0)</f>
        <v>0</v>
      </c>
      <c r="P928">
        <f>ROUND(IF(L928=0,0,(E928/L928)),0)</f>
        <v>0</v>
      </c>
      <c r="Q928" t="str">
        <f>LEFT(N928, SEARCH("/",N928,1)-1)</f>
        <v>music</v>
      </c>
      <c r="R928" t="str">
        <f>RIGHT(N928,LEN(N928)-SEARCH("/",N928,1))</f>
        <v>jazz</v>
      </c>
      <c r="S928" s="8">
        <f>(((J928/60)/60)/24)+DATE(1970,1,1)+(-5/24)</f>
        <v>40337.811689814815</v>
      </c>
      <c r="T928" s="8">
        <f>(((I928/60)/60)/24)+DATE(1970,1,1)+(-5/24)</f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ROUND((E929/D929)*100,0)</f>
        <v>0</v>
      </c>
      <c r="P929">
        <f>ROUND(IF(L929=0,0,(E929/L929)),0)</f>
        <v>0</v>
      </c>
      <c r="Q929" t="str">
        <f>LEFT(N929, SEARCH("/",N929,1)-1)</f>
        <v>music</v>
      </c>
      <c r="R929" t="str">
        <f>RIGHT(N929,LEN(N929)-SEARCH("/",N929,1))</f>
        <v>jazz</v>
      </c>
      <c r="S929" s="8">
        <f>(((J929/60)/60)/24)+DATE(1970,1,1)+(-5/24)</f>
        <v>41013.614525462959</v>
      </c>
      <c r="T929" s="8">
        <f>(((I929/60)/60)/24)+DATE(1970,1,1)+(-5/24)</f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ROUND((E930/D930)*100,0)</f>
        <v>11</v>
      </c>
      <c r="P930">
        <f>ROUND(IF(L930=0,0,(E930/L930)),0)</f>
        <v>56</v>
      </c>
      <c r="Q930" t="str">
        <f>LEFT(N930, SEARCH("/",N930,1)-1)</f>
        <v>music</v>
      </c>
      <c r="R930" t="str">
        <f>RIGHT(N930,LEN(N930)-SEARCH("/",N930,1))</f>
        <v>jazz</v>
      </c>
      <c r="S930" s="8">
        <f>(((J930/60)/60)/24)+DATE(1970,1,1)+(-5/24)</f>
        <v>41180.654085648144</v>
      </c>
      <c r="T930" s="8">
        <f>(((I930/60)/60)/24)+DATE(1970,1,1)+(-5/24)</f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ROUND((E931/D931)*100,0)</f>
        <v>0</v>
      </c>
      <c r="P931">
        <f>ROUND(IF(L931=0,0,(E931/L931)),0)</f>
        <v>0</v>
      </c>
      <c r="Q931" t="str">
        <f>LEFT(N931, SEARCH("/",N931,1)-1)</f>
        <v>music</v>
      </c>
      <c r="R931" t="str">
        <f>RIGHT(N931,LEN(N931)-SEARCH("/",N931,1))</f>
        <v>jazz</v>
      </c>
      <c r="S931" s="8">
        <f>(((J931/60)/60)/24)+DATE(1970,1,1)+(-5/24)</f>
        <v>40978.029733796291</v>
      </c>
      <c r="T931" s="8">
        <f>(((I931/60)/60)/24)+DATE(1970,1,1)+(-5/24)</f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ROUND((E932/D932)*100,0)</f>
        <v>38</v>
      </c>
      <c r="P932">
        <f>ROUND(IF(L932=0,0,(E932/L932)),0)</f>
        <v>69</v>
      </c>
      <c r="Q932" t="str">
        <f>LEFT(N932, SEARCH("/",N932,1)-1)</f>
        <v>music</v>
      </c>
      <c r="R932" t="str">
        <f>RIGHT(N932,LEN(N932)-SEARCH("/",N932,1))</f>
        <v>jazz</v>
      </c>
      <c r="S932" s="8">
        <f>(((J932/60)/60)/24)+DATE(1970,1,1)+(-5/24)</f>
        <v>40312.707245370366</v>
      </c>
      <c r="T932" s="8">
        <f>(((I932/60)/60)/24)+DATE(1970,1,1)+(-5/24)</f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ROUND((E933/D933)*100,0)</f>
        <v>7</v>
      </c>
      <c r="P933">
        <f>ROUND(IF(L933=0,0,(E933/L933)),0)</f>
        <v>19</v>
      </c>
      <c r="Q933" t="str">
        <f>LEFT(N933, SEARCH("/",N933,1)-1)</f>
        <v>music</v>
      </c>
      <c r="R933" t="str">
        <f>RIGHT(N933,LEN(N933)-SEARCH("/",N933,1))</f>
        <v>jazz</v>
      </c>
      <c r="S933" s="8">
        <f>(((J933/60)/60)/24)+DATE(1970,1,1)+(-5/24)</f>
        <v>41680.151643518519</v>
      </c>
      <c r="T933" s="8">
        <f>(((I933/60)/60)/24)+DATE(1970,1,1)+(-5/24)</f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ROUND((E934/D934)*100,0)</f>
        <v>15</v>
      </c>
      <c r="P934">
        <f>ROUND(IF(L934=0,0,(E934/L934)),0)</f>
        <v>46</v>
      </c>
      <c r="Q934" t="str">
        <f>LEFT(N934, SEARCH("/",N934,1)-1)</f>
        <v>music</v>
      </c>
      <c r="R934" t="str">
        <f>RIGHT(N934,LEN(N934)-SEARCH("/",N934,1))</f>
        <v>jazz</v>
      </c>
      <c r="S934" s="8">
        <f>(((J934/60)/60)/24)+DATE(1970,1,1)+(-5/24)</f>
        <v>41310.760937499996</v>
      </c>
      <c r="T934" s="8">
        <f>(((I934/60)/60)/24)+DATE(1970,1,1)+(-5/24)</f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ROUND((E935/D935)*100,0)</f>
        <v>6</v>
      </c>
      <c r="P935">
        <f>ROUND(IF(L935=0,0,(E935/L935)),0)</f>
        <v>60</v>
      </c>
      <c r="Q935" t="str">
        <f>LEFT(N935, SEARCH("/",N935,1)-1)</f>
        <v>music</v>
      </c>
      <c r="R935" t="str">
        <f>RIGHT(N935,LEN(N935)-SEARCH("/",N935,1))</f>
        <v>jazz</v>
      </c>
      <c r="S935" s="8">
        <f>(((J935/60)/60)/24)+DATE(1970,1,1)+(-5/24)</f>
        <v>41710.960752314815</v>
      </c>
      <c r="T935" s="8">
        <f>(((I935/60)/60)/24)+DATE(1970,1,1)+(-5/24)</f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ROUND((E936/D936)*100,0)</f>
        <v>30</v>
      </c>
      <c r="P936">
        <f>ROUND(IF(L936=0,0,(E936/L936)),0)</f>
        <v>51</v>
      </c>
      <c r="Q936" t="str">
        <f>LEFT(N936, SEARCH("/",N936,1)-1)</f>
        <v>music</v>
      </c>
      <c r="R936" t="str">
        <f>RIGHT(N936,LEN(N936)-SEARCH("/",N936,1))</f>
        <v>jazz</v>
      </c>
      <c r="S936" s="8">
        <f>(((J936/60)/60)/24)+DATE(1970,1,1)+(-5/24)</f>
        <v>41733.528749999998</v>
      </c>
      <c r="T936" s="8">
        <f>(((I936/60)/60)/24)+DATE(1970,1,1)+(-5/24)</f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ROUND((E937/D937)*100,0)</f>
        <v>1</v>
      </c>
      <c r="P937">
        <f>ROUND(IF(L937=0,0,(E937/L937)),0)</f>
        <v>25</v>
      </c>
      <c r="Q937" t="str">
        <f>LEFT(N937, SEARCH("/",N937,1)-1)</f>
        <v>music</v>
      </c>
      <c r="R937" t="str">
        <f>RIGHT(N937,LEN(N937)-SEARCH("/",N937,1))</f>
        <v>jazz</v>
      </c>
      <c r="S937" s="8">
        <f>(((J937/60)/60)/24)+DATE(1970,1,1)+(-5/24)</f>
        <v>42368.125335648147</v>
      </c>
      <c r="T937" s="8">
        <f>(((I937/60)/60)/24)+DATE(1970,1,1)+(-5/24)</f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ROUND((E938/D938)*100,0)</f>
        <v>0</v>
      </c>
      <c r="P938">
        <f>ROUND(IF(L938=0,0,(E938/L938)),0)</f>
        <v>0</v>
      </c>
      <c r="Q938" t="str">
        <f>LEFT(N938, SEARCH("/",N938,1)-1)</f>
        <v>music</v>
      </c>
      <c r="R938" t="str">
        <f>RIGHT(N938,LEN(N938)-SEARCH("/",N938,1))</f>
        <v>jazz</v>
      </c>
      <c r="S938" s="8">
        <f>(((J938/60)/60)/24)+DATE(1970,1,1)+(-5/24)</f>
        <v>40882.815844907404</v>
      </c>
      <c r="T938" s="8">
        <f>(((I938/60)/60)/24)+DATE(1970,1,1)+(-5/24)</f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ROUND((E939/D939)*100,0)</f>
        <v>1</v>
      </c>
      <c r="P939">
        <f>ROUND(IF(L939=0,0,(E939/L939)),0)</f>
        <v>20</v>
      </c>
      <c r="Q939" t="str">
        <f>LEFT(N939, SEARCH("/",N939,1)-1)</f>
        <v>music</v>
      </c>
      <c r="R939" t="str">
        <f>RIGHT(N939,LEN(N939)-SEARCH("/",N939,1))</f>
        <v>jazz</v>
      </c>
      <c r="S939" s="8">
        <f>(((J939/60)/60)/24)+DATE(1970,1,1)+(-5/24)</f>
        <v>41551.589780092589</v>
      </c>
      <c r="T939" s="8">
        <f>(((I939/60)/60)/24)+DATE(1970,1,1)+(-5/24)</f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ROUND((E940/D940)*100,0)</f>
        <v>0</v>
      </c>
      <c r="P940">
        <f>ROUND(IF(L940=0,0,(E940/L940)),0)</f>
        <v>25</v>
      </c>
      <c r="Q940" t="str">
        <f>LEFT(N940, SEARCH("/",N940,1)-1)</f>
        <v>music</v>
      </c>
      <c r="R940" t="str">
        <f>RIGHT(N940,LEN(N940)-SEARCH("/",N940,1))</f>
        <v>jazz</v>
      </c>
      <c r="S940" s="8">
        <f>(((J940/60)/60)/24)+DATE(1970,1,1)+(-5/24)</f>
        <v>41124.27138888889</v>
      </c>
      <c r="T940" s="8">
        <f>(((I940/60)/60)/24)+DATE(1970,1,1)+(-5/24)</f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ROUND((E941/D941)*100,0)</f>
        <v>1</v>
      </c>
      <c r="P941">
        <f>ROUND(IF(L941=0,0,(E941/L941)),0)</f>
        <v>20</v>
      </c>
      <c r="Q941" t="str">
        <f>LEFT(N941, SEARCH("/",N941,1)-1)</f>
        <v>music</v>
      </c>
      <c r="R941" t="str">
        <f>RIGHT(N941,LEN(N941)-SEARCH("/",N941,1))</f>
        <v>jazz</v>
      </c>
      <c r="S941" s="8">
        <f>(((J941/60)/60)/24)+DATE(1970,1,1)+(-5/24)</f>
        <v>41416.554837962962</v>
      </c>
      <c r="T941" s="8">
        <f>(((I941/60)/60)/24)+DATE(1970,1,1)+(-5/24)</f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ROUND((E942/D942)*100,0)</f>
        <v>17</v>
      </c>
      <c r="P942">
        <f>ROUND(IF(L942=0,0,(E942/L942)),0)</f>
        <v>110</v>
      </c>
      <c r="Q942" t="str">
        <f>LEFT(N942, SEARCH("/",N942,1)-1)</f>
        <v>technology</v>
      </c>
      <c r="R942" t="str">
        <f>RIGHT(N942,LEN(N942)-SEARCH("/",N942,1))</f>
        <v>wearables</v>
      </c>
      <c r="S942" s="8">
        <f>(((J942/60)/60)/24)+DATE(1970,1,1)+(-5/24)</f>
        <v>42181.800069444442</v>
      </c>
      <c r="T942" s="8">
        <f>(((I942/60)/60)/24)+DATE(1970,1,1)+(-5/24)</f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ROUND((E943/D943)*100,0)</f>
        <v>2</v>
      </c>
      <c r="P943">
        <f>ROUND(IF(L943=0,0,(E943/L943)),0)</f>
        <v>37</v>
      </c>
      <c r="Q943" t="str">
        <f>LEFT(N943, SEARCH("/",N943,1)-1)</f>
        <v>technology</v>
      </c>
      <c r="R943" t="str">
        <f>RIGHT(N943,LEN(N943)-SEARCH("/",N943,1))</f>
        <v>wearables</v>
      </c>
      <c r="S943" s="8">
        <f>(((J943/60)/60)/24)+DATE(1970,1,1)+(-5/24)</f>
        <v>42745.888252314813</v>
      </c>
      <c r="T943" s="8">
        <f>(((I943/60)/60)/24)+DATE(1970,1,1)+(-5/24)</f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ROUND((E944/D944)*100,0)</f>
        <v>9</v>
      </c>
      <c r="P944">
        <f>ROUND(IF(L944=0,0,(E944/L944)),0)</f>
        <v>42</v>
      </c>
      <c r="Q944" t="str">
        <f>LEFT(N944, SEARCH("/",N944,1)-1)</f>
        <v>technology</v>
      </c>
      <c r="R944" t="str">
        <f>RIGHT(N944,LEN(N944)-SEARCH("/",N944,1))</f>
        <v>wearables</v>
      </c>
      <c r="S944" s="8">
        <f>(((J944/60)/60)/24)+DATE(1970,1,1)+(-5/24)</f>
        <v>42382.634953703695</v>
      </c>
      <c r="T944" s="8">
        <f>(((I944/60)/60)/24)+DATE(1970,1,1)+(-5/24)</f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ROUND((E945/D945)*100,0)</f>
        <v>10</v>
      </c>
      <c r="P945">
        <f>ROUND(IF(L945=0,0,(E945/L945)),0)</f>
        <v>24</v>
      </c>
      <c r="Q945" t="str">
        <f>LEFT(N945, SEARCH("/",N945,1)-1)</f>
        <v>technology</v>
      </c>
      <c r="R945" t="str">
        <f>RIGHT(N945,LEN(N945)-SEARCH("/",N945,1))</f>
        <v>wearables</v>
      </c>
      <c r="S945" s="8">
        <f>(((J945/60)/60)/24)+DATE(1970,1,1)+(-5/24)</f>
        <v>42673.459548611114</v>
      </c>
      <c r="T945" s="8">
        <f>(((I945/60)/60)/24)+DATE(1970,1,1)+(-5/24)</f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ROUND((E946/D946)*100,0)</f>
        <v>13</v>
      </c>
      <c r="P946">
        <f>ROUND(IF(L946=0,0,(E946/L946)),0)</f>
        <v>69</v>
      </c>
      <c r="Q946" t="str">
        <f>LEFT(N946, SEARCH("/",N946,1)-1)</f>
        <v>technology</v>
      </c>
      <c r="R946" t="str">
        <f>RIGHT(N946,LEN(N946)-SEARCH("/",N946,1))</f>
        <v>wearables</v>
      </c>
      <c r="S946" s="8">
        <f>(((J946/60)/60)/24)+DATE(1970,1,1)+(-5/24)</f>
        <v>42444.375578703701</v>
      </c>
      <c r="T946" s="8">
        <f>(((I946/60)/60)/24)+DATE(1970,1,1)+(-5/24)</f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ROUND((E947/D947)*100,0)</f>
        <v>2</v>
      </c>
      <c r="P947">
        <f>ROUND(IF(L947=0,0,(E947/L947)),0)</f>
        <v>155</v>
      </c>
      <c r="Q947" t="str">
        <f>LEFT(N947, SEARCH("/",N947,1)-1)</f>
        <v>technology</v>
      </c>
      <c r="R947" t="str">
        <f>RIGHT(N947,LEN(N947)-SEARCH("/",N947,1))</f>
        <v>wearables</v>
      </c>
      <c r="S947" s="8">
        <f>(((J947/60)/60)/24)+DATE(1970,1,1)+(-5/24)</f>
        <v>42732.664652777778</v>
      </c>
      <c r="T947" s="8">
        <f>(((I947/60)/60)/24)+DATE(1970,1,1)+(-5/24)</f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ROUND((E948/D948)*100,0)</f>
        <v>2</v>
      </c>
      <c r="P948">
        <f>ROUND(IF(L948=0,0,(E948/L948)),0)</f>
        <v>57</v>
      </c>
      <c r="Q948" t="str">
        <f>LEFT(N948, SEARCH("/",N948,1)-1)</f>
        <v>technology</v>
      </c>
      <c r="R948" t="str">
        <f>RIGHT(N948,LEN(N948)-SEARCH("/",N948,1))</f>
        <v>wearables</v>
      </c>
      <c r="S948" s="8">
        <f>(((J948/60)/60)/24)+DATE(1970,1,1)+(-5/24)</f>
        <v>42592.542222222219</v>
      </c>
      <c r="T948" s="8">
        <f>(((I948/60)/60)/24)+DATE(1970,1,1)+(-5/24)</f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ROUND((E949/D949)*100,0)</f>
        <v>0</v>
      </c>
      <c r="P949">
        <f>ROUND(IF(L949=0,0,(E949/L949)),0)</f>
        <v>0</v>
      </c>
      <c r="Q949" t="str">
        <f>LEFT(N949, SEARCH("/",N949,1)-1)</f>
        <v>technology</v>
      </c>
      <c r="R949" t="str">
        <f>RIGHT(N949,LEN(N949)-SEARCH("/",N949,1))</f>
        <v>wearables</v>
      </c>
      <c r="S949" s="8">
        <f>(((J949/60)/60)/24)+DATE(1970,1,1)+(-5/24)</f>
        <v>42491.57298611111</v>
      </c>
      <c r="T949" s="8">
        <f>(((I949/60)/60)/24)+DATE(1970,1,1)+(-5/24)</f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ROUND((E950/D950)*100,0)</f>
        <v>12</v>
      </c>
      <c r="P950">
        <f>ROUND(IF(L950=0,0,(E950/L950)),0)</f>
        <v>60</v>
      </c>
      <c r="Q950" t="str">
        <f>LEFT(N950, SEARCH("/",N950,1)-1)</f>
        <v>technology</v>
      </c>
      <c r="R950" t="str">
        <f>RIGHT(N950,LEN(N950)-SEARCH("/",N950,1))</f>
        <v>wearables</v>
      </c>
      <c r="S950" s="8">
        <f>(((J950/60)/60)/24)+DATE(1970,1,1)+(-5/24)</f>
        <v>42411.619953703703</v>
      </c>
      <c r="T950" s="8">
        <f>(((I950/60)/60)/24)+DATE(1970,1,1)+(-5/24)</f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ROUND((E951/D951)*100,0)</f>
        <v>1</v>
      </c>
      <c r="P951">
        <f>ROUND(IF(L951=0,0,(E951/L951)),0)</f>
        <v>39</v>
      </c>
      <c r="Q951" t="str">
        <f>LEFT(N951, SEARCH("/",N951,1)-1)</f>
        <v>technology</v>
      </c>
      <c r="R951" t="str">
        <f>RIGHT(N951,LEN(N951)-SEARCH("/",N951,1))</f>
        <v>wearables</v>
      </c>
      <c r="S951" s="8">
        <f>(((J951/60)/60)/24)+DATE(1970,1,1)+(-5/24)</f>
        <v>42360.835370370369</v>
      </c>
      <c r="T951" s="8">
        <f>(((I951/60)/60)/24)+DATE(1970,1,1)+(-5/24)</f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ROUND((E952/D952)*100,0)</f>
        <v>28</v>
      </c>
      <c r="P952">
        <f>ROUND(IF(L952=0,0,(E952/L952)),0)</f>
        <v>58</v>
      </c>
      <c r="Q952" t="str">
        <f>LEFT(N952, SEARCH("/",N952,1)-1)</f>
        <v>technology</v>
      </c>
      <c r="R952" t="str">
        <f>RIGHT(N952,LEN(N952)-SEARCH("/",N952,1))</f>
        <v>wearables</v>
      </c>
      <c r="S952" s="8">
        <f>(((J952/60)/60)/24)+DATE(1970,1,1)+(-5/24)</f>
        <v>42356.54237268518</v>
      </c>
      <c r="T952" s="8">
        <f>(((I952/60)/60)/24)+DATE(1970,1,1)+(-5/24)</f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ROUND((E953/D953)*100,0)</f>
        <v>38</v>
      </c>
      <c r="P953">
        <f>ROUND(IF(L953=0,0,(E953/L953)),0)</f>
        <v>159</v>
      </c>
      <c r="Q953" t="str">
        <f>LEFT(N953, SEARCH("/",N953,1)-1)</f>
        <v>technology</v>
      </c>
      <c r="R953" t="str">
        <f>RIGHT(N953,LEN(N953)-SEARCH("/",N953,1))</f>
        <v>wearables</v>
      </c>
      <c r="S953" s="8">
        <f>(((J953/60)/60)/24)+DATE(1970,1,1)+(-5/24)</f>
        <v>42480.44527777777</v>
      </c>
      <c r="T953" s="8">
        <f>(((I953/60)/60)/24)+DATE(1970,1,1)+(-5/24)</f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ROUND((E954/D954)*100,0)</f>
        <v>40</v>
      </c>
      <c r="P954">
        <f>ROUND(IF(L954=0,0,(E954/L954)),0)</f>
        <v>100</v>
      </c>
      <c r="Q954" t="str">
        <f>LEFT(N954, SEARCH("/",N954,1)-1)</f>
        <v>technology</v>
      </c>
      <c r="R954" t="str">
        <f>RIGHT(N954,LEN(N954)-SEARCH("/",N954,1))</f>
        <v>wearables</v>
      </c>
      <c r="S954" s="8">
        <f>(((J954/60)/60)/24)+DATE(1970,1,1)+(-5/24)</f>
        <v>42662.405231481483</v>
      </c>
      <c r="T954" s="8">
        <f>(((I954/60)/60)/24)+DATE(1970,1,1)+(-5/24)</f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ROUND((E955/D955)*100,0)</f>
        <v>1</v>
      </c>
      <c r="P955">
        <f>ROUND(IF(L955=0,0,(E955/L955)),0)</f>
        <v>25</v>
      </c>
      <c r="Q955" t="str">
        <f>LEFT(N955, SEARCH("/",N955,1)-1)</f>
        <v>technology</v>
      </c>
      <c r="R955" t="str">
        <f>RIGHT(N955,LEN(N955)-SEARCH("/",N955,1))</f>
        <v>wearables</v>
      </c>
      <c r="S955" s="8">
        <f>(((J955/60)/60)/24)+DATE(1970,1,1)+(-5/24)</f>
        <v>41998.956006944441</v>
      </c>
      <c r="T955" s="8">
        <f>(((I955/60)/60)/24)+DATE(1970,1,1)+(-5/24)</f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ROUND((E956/D956)*100,0)</f>
        <v>43</v>
      </c>
      <c r="P956">
        <f>ROUND(IF(L956=0,0,(E956/L956)),0)</f>
        <v>89</v>
      </c>
      <c r="Q956" t="str">
        <f>LEFT(N956, SEARCH("/",N956,1)-1)</f>
        <v>technology</v>
      </c>
      <c r="R956" t="str">
        <f>RIGHT(N956,LEN(N956)-SEARCH("/",N956,1))</f>
        <v>wearables</v>
      </c>
      <c r="S956" s="8">
        <f>(((J956/60)/60)/24)+DATE(1970,1,1)+(-5/24)</f>
        <v>42194.625451388885</v>
      </c>
      <c r="T956" s="8">
        <f>(((I956/60)/60)/24)+DATE(1970,1,1)+(-5/24)</f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ROUND((E957/D957)*100,0)</f>
        <v>6</v>
      </c>
      <c r="P957">
        <f>ROUND(IF(L957=0,0,(E957/L957)),0)</f>
        <v>183</v>
      </c>
      <c r="Q957" t="str">
        <f>LEFT(N957, SEARCH("/",N957,1)-1)</f>
        <v>technology</v>
      </c>
      <c r="R957" t="str">
        <f>RIGHT(N957,LEN(N957)-SEARCH("/",N957,1))</f>
        <v>wearables</v>
      </c>
      <c r="S957" s="8">
        <f>(((J957/60)/60)/24)+DATE(1970,1,1)+(-5/24)</f>
        <v>42586.086805555555</v>
      </c>
      <c r="T957" s="8">
        <f>(((I957/60)/60)/24)+DATE(1970,1,1)+(-5/24)</f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ROUND((E958/D958)*100,0)</f>
        <v>2</v>
      </c>
      <c r="P958">
        <f>ROUND(IF(L958=0,0,(E958/L958)),0)</f>
        <v>51</v>
      </c>
      <c r="Q958" t="str">
        <f>LEFT(N958, SEARCH("/",N958,1)-1)</f>
        <v>technology</v>
      </c>
      <c r="R958" t="str">
        <f>RIGHT(N958,LEN(N958)-SEARCH("/",N958,1))</f>
        <v>wearables</v>
      </c>
      <c r="S958" s="8">
        <f>(((J958/60)/60)/24)+DATE(1970,1,1)+(-5/24)</f>
        <v>42060.705543981479</v>
      </c>
      <c r="T958" s="8">
        <f>(((I958/60)/60)/24)+DATE(1970,1,1)+(-5/24)</f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ROUND((E959/D959)*100,0)</f>
        <v>2</v>
      </c>
      <c r="P959">
        <f>ROUND(IF(L959=0,0,(E959/L959)),0)</f>
        <v>33</v>
      </c>
      <c r="Q959" t="str">
        <f>LEFT(N959, SEARCH("/",N959,1)-1)</f>
        <v>technology</v>
      </c>
      <c r="R959" t="str">
        <f>RIGHT(N959,LEN(N959)-SEARCH("/",N959,1))</f>
        <v>wearables</v>
      </c>
      <c r="S959" s="8">
        <f>(((J959/60)/60)/24)+DATE(1970,1,1)+(-5/24)</f>
        <v>42660.344131944446</v>
      </c>
      <c r="T959" s="8">
        <f>(((I959/60)/60)/24)+DATE(1970,1,1)+(-5/24)</f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ROUND((E960/D960)*100,0)</f>
        <v>11</v>
      </c>
      <c r="P960">
        <f>ROUND(IF(L960=0,0,(E960/L960)),0)</f>
        <v>52</v>
      </c>
      <c r="Q960" t="str">
        <f>LEFT(N960, SEARCH("/",N960,1)-1)</f>
        <v>technology</v>
      </c>
      <c r="R960" t="str">
        <f>RIGHT(N960,LEN(N960)-SEARCH("/",N960,1))</f>
        <v>wearables</v>
      </c>
      <c r="S960" s="8">
        <f>(((J960/60)/60)/24)+DATE(1970,1,1)+(-5/24)</f>
        <v>42082.594479166662</v>
      </c>
      <c r="T960" s="8">
        <f>(((I960/60)/60)/24)+DATE(1970,1,1)+(-5/24)</f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ROUND((E961/D961)*100,0)</f>
        <v>39</v>
      </c>
      <c r="P961">
        <f>ROUND(IF(L961=0,0,(E961/L961)),0)</f>
        <v>114</v>
      </c>
      <c r="Q961" t="str">
        <f>LEFT(N961, SEARCH("/",N961,1)-1)</f>
        <v>technology</v>
      </c>
      <c r="R961" t="str">
        <f>RIGHT(N961,LEN(N961)-SEARCH("/",N961,1))</f>
        <v>wearables</v>
      </c>
      <c r="S961" s="8">
        <f>(((J961/60)/60)/24)+DATE(1970,1,1)+(-5/24)</f>
        <v>41992.96603009259</v>
      </c>
      <c r="T961" s="8">
        <f>(((I961/60)/60)/24)+DATE(1970,1,1)+(-5/24)</f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ROUND((E962/D962)*100,0)</f>
        <v>46</v>
      </c>
      <c r="P962">
        <f>ROUND(IF(L962=0,0,(E962/L962)),0)</f>
        <v>136</v>
      </c>
      <c r="Q962" t="str">
        <f>LEFT(N962, SEARCH("/",N962,1)-1)</f>
        <v>technology</v>
      </c>
      <c r="R962" t="str">
        <f>RIGHT(N962,LEN(N962)-SEARCH("/",N962,1))</f>
        <v>wearables</v>
      </c>
      <c r="S962" s="8">
        <f>(((J962/60)/60)/24)+DATE(1970,1,1)+(-5/24)</f>
        <v>42766.41846064815</v>
      </c>
      <c r="T962" s="8">
        <f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ROUND((E963/D963)*100,0)</f>
        <v>42</v>
      </c>
      <c r="P963">
        <f>ROUND(IF(L963=0,0,(E963/L963)),0)</f>
        <v>364</v>
      </c>
      <c r="Q963" t="str">
        <f>LEFT(N963, SEARCH("/",N963,1)-1)</f>
        <v>technology</v>
      </c>
      <c r="R963" t="str">
        <f>RIGHT(N963,LEN(N963)-SEARCH("/",N963,1))</f>
        <v>wearables</v>
      </c>
      <c r="S963" s="8">
        <f>(((J963/60)/60)/24)+DATE(1970,1,1)+(-5/24)</f>
        <v>42740.485358796293</v>
      </c>
      <c r="T963" s="8">
        <f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ROUND((E964/D964)*100,0)</f>
        <v>28</v>
      </c>
      <c r="P964">
        <f>ROUND(IF(L964=0,0,(E964/L964)),0)</f>
        <v>19</v>
      </c>
      <c r="Q964" t="str">
        <f>LEFT(N964, SEARCH("/",N964,1)-1)</f>
        <v>technology</v>
      </c>
      <c r="R964" t="str">
        <f>RIGHT(N964,LEN(N964)-SEARCH("/",N964,1))</f>
        <v>wearables</v>
      </c>
      <c r="S964" s="8">
        <f>(((J964/60)/60)/24)+DATE(1970,1,1)+(-5/24)</f>
        <v>42373.504085648143</v>
      </c>
      <c r="T964" s="8">
        <f>(((I964/60)/60)/24)+DATE(1970,1,1)+(-5/24)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ROUND((E965/D965)*100,0)</f>
        <v>1</v>
      </c>
      <c r="P965">
        <f>ROUND(IF(L965=0,0,(E965/L965)),0)</f>
        <v>42</v>
      </c>
      <c r="Q965" t="str">
        <f>LEFT(N965, SEARCH("/",N965,1)-1)</f>
        <v>technology</v>
      </c>
      <c r="R965" t="str">
        <f>RIGHT(N965,LEN(N965)-SEARCH("/",N965,1))</f>
        <v>wearables</v>
      </c>
      <c r="S965" s="8">
        <f>(((J965/60)/60)/24)+DATE(1970,1,1)+(-5/24)</f>
        <v>42625.427303240744</v>
      </c>
      <c r="T965" s="8">
        <f>(((I965/60)/60)/24)+DATE(1970,1,1)+(-5/24)</f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ROUND((E966/D966)*100,0)</f>
        <v>1</v>
      </c>
      <c r="P966">
        <f>ROUND(IF(L966=0,0,(E966/L966)),0)</f>
        <v>30</v>
      </c>
      <c r="Q966" t="str">
        <f>LEFT(N966, SEARCH("/",N966,1)-1)</f>
        <v>technology</v>
      </c>
      <c r="R966" t="str">
        <f>RIGHT(N966,LEN(N966)-SEARCH("/",N966,1))</f>
        <v>wearables</v>
      </c>
      <c r="S966" s="8">
        <f>(((J966/60)/60)/24)+DATE(1970,1,1)+(-5/24)</f>
        <v>42208.420358796291</v>
      </c>
      <c r="T966" s="8">
        <f>(((I966/60)/60)/24)+DATE(1970,1,1)+(-5/24)</f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ROUND((E967/D967)*100,0)</f>
        <v>1</v>
      </c>
      <c r="P967">
        <f>ROUND(IF(L967=0,0,(E967/L967)),0)</f>
        <v>50</v>
      </c>
      <c r="Q967" t="str">
        <f>LEFT(N967, SEARCH("/",N967,1)-1)</f>
        <v>technology</v>
      </c>
      <c r="R967" t="str">
        <f>RIGHT(N967,LEN(N967)-SEARCH("/",N967,1))</f>
        <v>wearables</v>
      </c>
      <c r="S967" s="8">
        <f>(((J967/60)/60)/24)+DATE(1970,1,1)+(-5/24)</f>
        <v>42636.808402777773</v>
      </c>
      <c r="T967" s="8">
        <f>(((I967/60)/60)/24)+DATE(1970,1,1)+(-5/24)</f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ROUND((E968/D968)*100,0)</f>
        <v>15</v>
      </c>
      <c r="P968">
        <f>ROUND(IF(L968=0,0,(E968/L968)),0)</f>
        <v>59</v>
      </c>
      <c r="Q968" t="str">
        <f>LEFT(N968, SEARCH("/",N968,1)-1)</f>
        <v>technology</v>
      </c>
      <c r="R968" t="str">
        <f>RIGHT(N968,LEN(N968)-SEARCH("/",N968,1))</f>
        <v>wearables</v>
      </c>
      <c r="S968" s="8">
        <f>(((J968/60)/60)/24)+DATE(1970,1,1)+(-5/24)</f>
        <v>42619.427453703705</v>
      </c>
      <c r="T968" s="8">
        <f>(((I968/60)/60)/24)+DATE(1970,1,1)+(-5/24)</f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ROUND((E969/D969)*100,0)</f>
        <v>18</v>
      </c>
      <c r="P969">
        <f>ROUND(IF(L969=0,0,(E969/L969)),0)</f>
        <v>44</v>
      </c>
      <c r="Q969" t="str">
        <f>LEFT(N969, SEARCH("/",N969,1)-1)</f>
        <v>technology</v>
      </c>
      <c r="R969" t="str">
        <f>RIGHT(N969,LEN(N969)-SEARCH("/",N969,1))</f>
        <v>wearables</v>
      </c>
      <c r="S969" s="8">
        <f>(((J969/60)/60)/24)+DATE(1970,1,1)+(-5/24)</f>
        <v>42422.045995370368</v>
      </c>
      <c r="T969" s="8">
        <f>(((I969/60)/60)/24)+DATE(1970,1,1)+(-5/24)</f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ROUND((E970/D970)*100,0)</f>
        <v>1</v>
      </c>
      <c r="P970">
        <f>ROUND(IF(L970=0,0,(E970/L970)),0)</f>
        <v>27</v>
      </c>
      <c r="Q970" t="str">
        <f>LEFT(N970, SEARCH("/",N970,1)-1)</f>
        <v>technology</v>
      </c>
      <c r="R970" t="str">
        <f>RIGHT(N970,LEN(N970)-SEARCH("/",N970,1))</f>
        <v>wearables</v>
      </c>
      <c r="S970" s="8">
        <f>(((J970/60)/60)/24)+DATE(1970,1,1)+(-5/24)</f>
        <v>41836.639282407406</v>
      </c>
      <c r="T970" s="8">
        <f>(((I970/60)/60)/24)+DATE(1970,1,1)+(-5/24)</f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ROUND((E971/D971)*100,0)</f>
        <v>47</v>
      </c>
      <c r="P971">
        <f>ROUND(IF(L971=0,0,(E971/L971)),0)</f>
        <v>1273</v>
      </c>
      <c r="Q971" t="str">
        <f>LEFT(N971, SEARCH("/",N971,1)-1)</f>
        <v>technology</v>
      </c>
      <c r="R971" t="str">
        <f>RIGHT(N971,LEN(N971)-SEARCH("/",N971,1))</f>
        <v>wearables</v>
      </c>
      <c r="S971" s="8">
        <f>(((J971/60)/60)/24)+DATE(1970,1,1)+(-5/24)</f>
        <v>42742.094988425924</v>
      </c>
      <c r="T971" s="8">
        <f>(((I971/60)/60)/24)+DATE(1970,1,1)+(-5/24)</f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ROUND((E972/D972)*100,0)</f>
        <v>46</v>
      </c>
      <c r="P972">
        <f>ROUND(IF(L972=0,0,(E972/L972)),0)</f>
        <v>164</v>
      </c>
      <c r="Q972" t="str">
        <f>LEFT(N972, SEARCH("/",N972,1)-1)</f>
        <v>technology</v>
      </c>
      <c r="R972" t="str">
        <f>RIGHT(N972,LEN(N972)-SEARCH("/",N972,1))</f>
        <v>wearables</v>
      </c>
      <c r="S972" s="8">
        <f>(((J972/60)/60)/24)+DATE(1970,1,1)+(-5/24)</f>
        <v>42721.012187499997</v>
      </c>
      <c r="T972" s="8">
        <f>(((I972/60)/60)/24)+DATE(1970,1,1)+(-5/24)</f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ROUND((E973/D973)*100,0)</f>
        <v>0</v>
      </c>
      <c r="P973">
        <f>ROUND(IF(L973=0,0,(E973/L973)),0)</f>
        <v>45</v>
      </c>
      <c r="Q973" t="str">
        <f>LEFT(N973, SEARCH("/",N973,1)-1)</f>
        <v>technology</v>
      </c>
      <c r="R973" t="str">
        <f>RIGHT(N973,LEN(N973)-SEARCH("/",N973,1))</f>
        <v>wearables</v>
      </c>
      <c r="S973" s="8">
        <f>(((J973/60)/60)/24)+DATE(1970,1,1)+(-5/24)</f>
        <v>42111.500694444439</v>
      </c>
      <c r="T973" s="8">
        <f>(((I973/60)/60)/24)+DATE(1970,1,1)+(-5/24)</f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ROUND((E974/D974)*100,0)</f>
        <v>35</v>
      </c>
      <c r="P974">
        <f>ROUND(IF(L974=0,0,(E974/L974)),0)</f>
        <v>154</v>
      </c>
      <c r="Q974" t="str">
        <f>LEFT(N974, SEARCH("/",N974,1)-1)</f>
        <v>technology</v>
      </c>
      <c r="R974" t="str">
        <f>RIGHT(N974,LEN(N974)-SEARCH("/",N974,1))</f>
        <v>wearables</v>
      </c>
      <c r="S974" s="8">
        <f>(((J974/60)/60)/24)+DATE(1970,1,1)+(-5/24)</f>
        <v>41856.657384259255</v>
      </c>
      <c r="T974" s="8">
        <f>(((I974/60)/60)/24)+DATE(1970,1,1)+(-5/24)</f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ROUND((E975/D975)*100,0)</f>
        <v>2</v>
      </c>
      <c r="P975">
        <f>ROUND(IF(L975=0,0,(E975/L975)),0)</f>
        <v>51</v>
      </c>
      <c r="Q975" t="str">
        <f>LEFT(N975, SEARCH("/",N975,1)-1)</f>
        <v>technology</v>
      </c>
      <c r="R975" t="str">
        <f>RIGHT(N975,LEN(N975)-SEARCH("/",N975,1))</f>
        <v>wearables</v>
      </c>
      <c r="S975" s="8">
        <f>(((J975/60)/60)/24)+DATE(1970,1,1)+(-5/24)</f>
        <v>42256.806631944441</v>
      </c>
      <c r="T975" s="8">
        <f>(((I975/60)/60)/24)+DATE(1970,1,1)+(-5/24)</f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ROUND((E976/D976)*100,0)</f>
        <v>1</v>
      </c>
      <c r="P976">
        <f>ROUND(IF(L976=0,0,(E976/L976)),0)</f>
        <v>93</v>
      </c>
      <c r="Q976" t="str">
        <f>LEFT(N976, SEARCH("/",N976,1)-1)</f>
        <v>technology</v>
      </c>
      <c r="R976" t="str">
        <f>RIGHT(N976,LEN(N976)-SEARCH("/",N976,1))</f>
        <v>wearables</v>
      </c>
      <c r="S976" s="8">
        <f>(((J976/60)/60)/24)+DATE(1970,1,1)+(-5/24)</f>
        <v>42424.541157407402</v>
      </c>
      <c r="T976" s="8">
        <f>(((I976/60)/60)/24)+DATE(1970,1,1)+(-5/24)</f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ROUND((E977/D977)*100,0)</f>
        <v>3</v>
      </c>
      <c r="P977">
        <f>ROUND(IF(L977=0,0,(E977/L977)),0)</f>
        <v>109</v>
      </c>
      <c r="Q977" t="str">
        <f>LEFT(N977, SEARCH("/",N977,1)-1)</f>
        <v>technology</v>
      </c>
      <c r="R977" t="str">
        <f>RIGHT(N977,LEN(N977)-SEARCH("/",N977,1))</f>
        <v>wearables</v>
      </c>
      <c r="S977" s="8">
        <f>(((J977/60)/60)/24)+DATE(1970,1,1)+(-5/24)</f>
        <v>42489.488252314812</v>
      </c>
      <c r="T977" s="8">
        <f>(((I977/60)/60)/24)+DATE(1970,1,1)+(-5/24)</f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ROUND((E978/D978)*100,0)</f>
        <v>2</v>
      </c>
      <c r="P978">
        <f>ROUND(IF(L978=0,0,(E978/L978)),0)</f>
        <v>161</v>
      </c>
      <c r="Q978" t="str">
        <f>LEFT(N978, SEARCH("/",N978,1)-1)</f>
        <v>technology</v>
      </c>
      <c r="R978" t="str">
        <f>RIGHT(N978,LEN(N978)-SEARCH("/",N978,1))</f>
        <v>wearables</v>
      </c>
      <c r="S978" s="8">
        <f>(((J978/60)/60)/24)+DATE(1970,1,1)+(-5/24)</f>
        <v>42184.850659722222</v>
      </c>
      <c r="T978" s="8">
        <f>(((I978/60)/60)/24)+DATE(1970,1,1)+(-5/24)</f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ROUND((E979/D979)*100,0)</f>
        <v>34</v>
      </c>
      <c r="P979">
        <f>ROUND(IF(L979=0,0,(E979/L979)),0)</f>
        <v>76</v>
      </c>
      <c r="Q979" t="str">
        <f>LEFT(N979, SEARCH("/",N979,1)-1)</f>
        <v>technology</v>
      </c>
      <c r="R979" t="str">
        <f>RIGHT(N979,LEN(N979)-SEARCH("/",N979,1))</f>
        <v>wearables</v>
      </c>
      <c r="S979" s="8">
        <f>(((J979/60)/60)/24)+DATE(1970,1,1)+(-5/24)</f>
        <v>42391.733761574076</v>
      </c>
      <c r="T979" s="8">
        <f>(((I979/60)/60)/24)+DATE(1970,1,1)+(-5/24)</f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ROUND((E980/D980)*100,0)</f>
        <v>56</v>
      </c>
      <c r="P980">
        <f>ROUND(IF(L980=0,0,(E980/L980)),0)</f>
        <v>791</v>
      </c>
      <c r="Q980" t="str">
        <f>LEFT(N980, SEARCH("/",N980,1)-1)</f>
        <v>technology</v>
      </c>
      <c r="R980" t="str">
        <f>RIGHT(N980,LEN(N980)-SEARCH("/",N980,1))</f>
        <v>wearables</v>
      </c>
      <c r="S980" s="8">
        <f>(((J980/60)/60)/24)+DATE(1970,1,1)+(-5/24)</f>
        <v>42395.100706018515</v>
      </c>
      <c r="T980" s="8">
        <f>(((I980/60)/60)/24)+DATE(1970,1,1)+(-5/24)</f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ROUND((E981/D981)*100,0)</f>
        <v>83</v>
      </c>
      <c r="P981">
        <f>ROUND(IF(L981=0,0,(E981/L981)),0)</f>
        <v>302</v>
      </c>
      <c r="Q981" t="str">
        <f>LEFT(N981, SEARCH("/",N981,1)-1)</f>
        <v>technology</v>
      </c>
      <c r="R981" t="str">
        <f>RIGHT(N981,LEN(N981)-SEARCH("/",N981,1))</f>
        <v>wearables</v>
      </c>
      <c r="S981" s="8">
        <f>(((J981/60)/60)/24)+DATE(1970,1,1)+(-5/24)</f>
        <v>42506.208657407398</v>
      </c>
      <c r="T981" s="8">
        <f>(((I981/60)/60)/24)+DATE(1970,1,1)+(-5/24)</f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ROUND((E982/D982)*100,0)</f>
        <v>15</v>
      </c>
      <c r="P982">
        <f>ROUND(IF(L982=0,0,(E982/L982)),0)</f>
        <v>48</v>
      </c>
      <c r="Q982" t="str">
        <f>LEFT(N982, SEARCH("/",N982,1)-1)</f>
        <v>technology</v>
      </c>
      <c r="R982" t="str">
        <f>RIGHT(N982,LEN(N982)-SEARCH("/",N982,1))</f>
        <v>wearables</v>
      </c>
      <c r="S982" s="8">
        <f>(((J982/60)/60)/24)+DATE(1970,1,1)+(-5/24)</f>
        <v>41928.695856481478</v>
      </c>
      <c r="T982" s="8">
        <f>(((I982/60)/60)/24)+DATE(1970,1,1)+(-5/24)</f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ROUND((E983/D983)*100,0)</f>
        <v>0</v>
      </c>
      <c r="P983">
        <f>ROUND(IF(L983=0,0,(E983/L983)),0)</f>
        <v>3</v>
      </c>
      <c r="Q983" t="str">
        <f>LEFT(N983, SEARCH("/",N983,1)-1)</f>
        <v>technology</v>
      </c>
      <c r="R983" t="str">
        <f>RIGHT(N983,LEN(N983)-SEARCH("/",N983,1))</f>
        <v>wearables</v>
      </c>
      <c r="S983" s="8">
        <f>(((J983/60)/60)/24)+DATE(1970,1,1)+(-5/24)</f>
        <v>41830.738680555551</v>
      </c>
      <c r="T983" s="8">
        <f>(((I983/60)/60)/24)+DATE(1970,1,1)+(-5/24)</f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ROUND((E984/D984)*100,0)</f>
        <v>0</v>
      </c>
      <c r="P984">
        <f>ROUND(IF(L984=0,0,(E984/L984)),0)</f>
        <v>1</v>
      </c>
      <c r="Q984" t="str">
        <f>LEFT(N984, SEARCH("/",N984,1)-1)</f>
        <v>technology</v>
      </c>
      <c r="R984" t="str">
        <f>RIGHT(N984,LEN(N984)-SEARCH("/",N984,1))</f>
        <v>wearables</v>
      </c>
      <c r="S984" s="8">
        <f>(((J984/60)/60)/24)+DATE(1970,1,1)+(-5/24)</f>
        <v>42615.544976851852</v>
      </c>
      <c r="T984" s="8">
        <f>(((I984/60)/60)/24)+DATE(1970,1,1)+(-5/24)</f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ROUND((E985/D985)*100,0)</f>
        <v>30</v>
      </c>
      <c r="P985">
        <f>ROUND(IF(L985=0,0,(E985/L985)),0)</f>
        <v>172</v>
      </c>
      <c r="Q985" t="str">
        <f>LEFT(N985, SEARCH("/",N985,1)-1)</f>
        <v>technology</v>
      </c>
      <c r="R985" t="str">
        <f>RIGHT(N985,LEN(N985)-SEARCH("/",N985,1))</f>
        <v>wearables</v>
      </c>
      <c r="S985" s="8">
        <f>(((J985/60)/60)/24)+DATE(1970,1,1)+(-5/24)</f>
        <v>42574.459317129629</v>
      </c>
      <c r="T985" s="8">
        <f>(((I985/60)/60)/24)+DATE(1970,1,1)+(-5/24)</f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ROUND((E986/D986)*100,0)</f>
        <v>1</v>
      </c>
      <c r="P986">
        <f>ROUND(IF(L986=0,0,(E986/L986)),0)</f>
        <v>35</v>
      </c>
      <c r="Q986" t="str">
        <f>LEFT(N986, SEARCH("/",N986,1)-1)</f>
        <v>technology</v>
      </c>
      <c r="R986" t="str">
        <f>RIGHT(N986,LEN(N986)-SEARCH("/",N986,1))</f>
        <v>wearables</v>
      </c>
      <c r="S986" s="8">
        <f>(((J986/60)/60)/24)+DATE(1970,1,1)+(-5/24)</f>
        <v>42060.907499999994</v>
      </c>
      <c r="T986" s="8">
        <f>(((I986/60)/60)/24)+DATE(1970,1,1)+(-5/24)</f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ROUND((E987/D987)*100,0)</f>
        <v>6</v>
      </c>
      <c r="P987">
        <f>ROUND(IF(L987=0,0,(E987/L987)),0)</f>
        <v>82</v>
      </c>
      <c r="Q987" t="str">
        <f>LEFT(N987, SEARCH("/",N987,1)-1)</f>
        <v>technology</v>
      </c>
      <c r="R987" t="str">
        <f>RIGHT(N987,LEN(N987)-SEARCH("/",N987,1))</f>
        <v>wearables</v>
      </c>
      <c r="S987" s="8">
        <f>(((J987/60)/60)/24)+DATE(1970,1,1)+(-5/24)</f>
        <v>42339.759375000001</v>
      </c>
      <c r="T987" s="8">
        <f>(((I987/60)/60)/24)+DATE(1970,1,1)+(-5/24)</f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ROUND((E988/D988)*100,0)</f>
        <v>13</v>
      </c>
      <c r="P988">
        <f>ROUND(IF(L988=0,0,(E988/L988)),0)</f>
        <v>111</v>
      </c>
      <c r="Q988" t="str">
        <f>LEFT(N988, SEARCH("/",N988,1)-1)</f>
        <v>technology</v>
      </c>
      <c r="R988" t="str">
        <f>RIGHT(N988,LEN(N988)-SEARCH("/",N988,1))</f>
        <v>wearables</v>
      </c>
      <c r="S988" s="8">
        <f>(((J988/60)/60)/24)+DATE(1970,1,1)+(-5/24)</f>
        <v>42324.559027777774</v>
      </c>
      <c r="T988" s="8">
        <f>(((I988/60)/60)/24)+DATE(1970,1,1)+(-5/24)</f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ROUND((E989/D989)*100,0)</f>
        <v>13</v>
      </c>
      <c r="P989">
        <f>ROUND(IF(L989=0,0,(E989/L989)),0)</f>
        <v>161</v>
      </c>
      <c r="Q989" t="str">
        <f>LEFT(N989, SEARCH("/",N989,1)-1)</f>
        <v>technology</v>
      </c>
      <c r="R989" t="str">
        <f>RIGHT(N989,LEN(N989)-SEARCH("/",N989,1))</f>
        <v>wearables</v>
      </c>
      <c r="S989" s="8">
        <f>(((J989/60)/60)/24)+DATE(1970,1,1)+(-5/24)</f>
        <v>41773.086226851847</v>
      </c>
      <c r="T989" s="8">
        <f>(((I989/60)/60)/24)+DATE(1970,1,1)+(-5/24)</f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ROUND((E990/D990)*100,0)</f>
        <v>0</v>
      </c>
      <c r="P990">
        <f>ROUND(IF(L990=0,0,(E990/L990)),0)</f>
        <v>0</v>
      </c>
      <c r="Q990" t="str">
        <f>LEFT(N990, SEARCH("/",N990,1)-1)</f>
        <v>technology</v>
      </c>
      <c r="R990" t="str">
        <f>RIGHT(N990,LEN(N990)-SEARCH("/",N990,1))</f>
        <v>wearables</v>
      </c>
      <c r="S990" s="8">
        <f>(((J990/60)/60)/24)+DATE(1970,1,1)+(-5/24)</f>
        <v>42614.148437499993</v>
      </c>
      <c r="T990" s="8">
        <f>(((I990/60)/60)/24)+DATE(1970,1,1)+(-5/24)</f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ROUND((E991/D991)*100,0)</f>
        <v>17</v>
      </c>
      <c r="P991">
        <f>ROUND(IF(L991=0,0,(E991/L991)),0)</f>
        <v>52</v>
      </c>
      <c r="Q991" t="str">
        <f>LEFT(N991, SEARCH("/",N991,1)-1)</f>
        <v>technology</v>
      </c>
      <c r="R991" t="str">
        <f>RIGHT(N991,LEN(N991)-SEARCH("/",N991,1))</f>
        <v>wearables</v>
      </c>
      <c r="S991" s="8">
        <f>(((J991/60)/60)/24)+DATE(1970,1,1)+(-5/24)</f>
        <v>42611.725636574069</v>
      </c>
      <c r="T991" s="8">
        <f>(((I991/60)/60)/24)+DATE(1970,1,1)+(-5/24)</f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ROUND((E992/D992)*100,0)</f>
        <v>0</v>
      </c>
      <c r="P992">
        <f>ROUND(IF(L992=0,0,(E992/L992)),0)</f>
        <v>13</v>
      </c>
      <c r="Q992" t="str">
        <f>LEFT(N992, SEARCH("/",N992,1)-1)</f>
        <v>technology</v>
      </c>
      <c r="R992" t="str">
        <f>RIGHT(N992,LEN(N992)-SEARCH("/",N992,1))</f>
        <v>wearables</v>
      </c>
      <c r="S992" s="8">
        <f>(((J992/60)/60)/24)+DATE(1970,1,1)+(-5/24)</f>
        <v>41855.575972222221</v>
      </c>
      <c r="T992" s="8">
        <f>(((I992/60)/60)/24)+DATE(1970,1,1)+(-5/24)</f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ROUND((E993/D993)*100,0)</f>
        <v>4</v>
      </c>
      <c r="P993">
        <f>ROUND(IF(L993=0,0,(E993/L993)),0)</f>
        <v>30</v>
      </c>
      <c r="Q993" t="str">
        <f>LEFT(N993, SEARCH("/",N993,1)-1)</f>
        <v>technology</v>
      </c>
      <c r="R993" t="str">
        <f>RIGHT(N993,LEN(N993)-SEARCH("/",N993,1))</f>
        <v>wearables</v>
      </c>
      <c r="S993" s="8">
        <f>(((J993/60)/60)/24)+DATE(1970,1,1)+(-5/24)</f>
        <v>42538.548472222225</v>
      </c>
      <c r="T993" s="8">
        <f>(((I993/60)/60)/24)+DATE(1970,1,1)+(-5/24)</f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ROUND((E994/D994)*100,0)</f>
        <v>0</v>
      </c>
      <c r="P994">
        <f>ROUND(IF(L994=0,0,(E994/L994)),0)</f>
        <v>117</v>
      </c>
      <c r="Q994" t="str">
        <f>LEFT(N994, SEARCH("/",N994,1)-1)</f>
        <v>technology</v>
      </c>
      <c r="R994" t="str">
        <f>RIGHT(N994,LEN(N994)-SEARCH("/",N994,1))</f>
        <v>wearables</v>
      </c>
      <c r="S994" s="8">
        <f>(((J994/60)/60)/24)+DATE(1970,1,1)+(-5/24)</f>
        <v>42437.71665509259</v>
      </c>
      <c r="T994" s="8">
        <f>(((I994/60)/60)/24)+DATE(1970,1,1)+(-5/24)</f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ROUND((E995/D995)*100,0)</f>
        <v>25</v>
      </c>
      <c r="P995">
        <f>ROUND(IF(L995=0,0,(E995/L995)),0)</f>
        <v>90</v>
      </c>
      <c r="Q995" t="str">
        <f>LEFT(N995, SEARCH("/",N995,1)-1)</f>
        <v>technology</v>
      </c>
      <c r="R995" t="str">
        <f>RIGHT(N995,LEN(N995)-SEARCH("/",N995,1))</f>
        <v>wearables</v>
      </c>
      <c r="S995" s="8">
        <f>(((J995/60)/60)/24)+DATE(1970,1,1)+(-5/24)</f>
        <v>42652.756574074076</v>
      </c>
      <c r="T995" s="8">
        <f>(((I995/60)/60)/24)+DATE(1970,1,1)+(-5/24)</f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ROUND((E996/D996)*100,0)</f>
        <v>2</v>
      </c>
      <c r="P996">
        <f>ROUND(IF(L996=0,0,(E996/L996)),0)</f>
        <v>424</v>
      </c>
      <c r="Q996" t="str">
        <f>LEFT(N996, SEARCH("/",N996,1)-1)</f>
        <v>technology</v>
      </c>
      <c r="R996" t="str">
        <f>RIGHT(N996,LEN(N996)-SEARCH("/",N996,1))</f>
        <v>wearables</v>
      </c>
      <c r="S996" s="8">
        <f>(((J996/60)/60)/24)+DATE(1970,1,1)+(-5/24)</f>
        <v>41921.054745370369</v>
      </c>
      <c r="T996" s="8">
        <f>(((I996/60)/60)/24)+DATE(1970,1,1)+(-5/24)</f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ROUND((E997/D997)*100,0)</f>
        <v>7</v>
      </c>
      <c r="P997">
        <f>ROUND(IF(L997=0,0,(E997/L997)),0)</f>
        <v>81</v>
      </c>
      <c r="Q997" t="str">
        <f>LEFT(N997, SEARCH("/",N997,1)-1)</f>
        <v>technology</v>
      </c>
      <c r="R997" t="str">
        <f>RIGHT(N997,LEN(N997)-SEARCH("/",N997,1))</f>
        <v>wearables</v>
      </c>
      <c r="S997" s="8">
        <f>(((J997/60)/60)/24)+DATE(1970,1,1)+(-5/24)</f>
        <v>41947.732407407406</v>
      </c>
      <c r="T997" s="8">
        <f>(((I997/60)/60)/24)+DATE(1970,1,1)+(-5/24)</f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ROUND((E998/D998)*100,0)</f>
        <v>2</v>
      </c>
      <c r="P998">
        <f>ROUND(IF(L998=0,0,(E998/L998)),0)</f>
        <v>13</v>
      </c>
      <c r="Q998" t="str">
        <f>LEFT(N998, SEARCH("/",N998,1)-1)</f>
        <v>technology</v>
      </c>
      <c r="R998" t="str">
        <f>RIGHT(N998,LEN(N998)-SEARCH("/",N998,1))</f>
        <v>wearables</v>
      </c>
      <c r="S998" s="8">
        <f>(((J998/60)/60)/24)+DATE(1970,1,1)+(-5/24)</f>
        <v>41817.658101851848</v>
      </c>
      <c r="T998" s="8">
        <f>(((I998/60)/60)/24)+DATE(1970,1,1)+(-5/24)</f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ROUND((E999/D999)*100,0)</f>
        <v>1</v>
      </c>
      <c r="P999">
        <f>ROUND(IF(L999=0,0,(E999/L999)),0)</f>
        <v>8</v>
      </c>
      <c r="Q999" t="str">
        <f>LEFT(N999, SEARCH("/",N999,1)-1)</f>
        <v>technology</v>
      </c>
      <c r="R999" t="str">
        <f>RIGHT(N999,LEN(N999)-SEARCH("/",N999,1))</f>
        <v>wearables</v>
      </c>
      <c r="S999" s="8">
        <f>(((J999/60)/60)/24)+DATE(1970,1,1)+(-5/24)</f>
        <v>41940.894641203704</v>
      </c>
      <c r="T999" s="8">
        <f>(((I999/60)/60)/24)+DATE(1970,1,1)+(-5/24)</f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ROUND((E1000/D1000)*100,0)</f>
        <v>59</v>
      </c>
      <c r="P1000">
        <f>ROUND(IF(L1000=0,0,(E1000/L1000)),0)</f>
        <v>153</v>
      </c>
      <c r="Q1000" t="str">
        <f>LEFT(N1000, SEARCH("/",N1000,1)-1)</f>
        <v>technology</v>
      </c>
      <c r="R1000" t="str">
        <f>RIGHT(N1000,LEN(N1000)-SEARCH("/",N1000,1))</f>
        <v>wearables</v>
      </c>
      <c r="S1000" s="8">
        <f>(((J1000/60)/60)/24)+DATE(1970,1,1)+(-5/24)</f>
        <v>42281.960659722223</v>
      </c>
      <c r="T1000" s="8">
        <f>(((I1000/60)/60)/24)+DATE(1970,1,1)+(-5/24)</f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ROUND((E1001/D1001)*100,0)</f>
        <v>8</v>
      </c>
      <c r="P1001">
        <f>ROUND(IF(L1001=0,0,(E1001/L1001)),0)</f>
        <v>292</v>
      </c>
      <c r="Q1001" t="str">
        <f>LEFT(N1001, SEARCH("/",N1001,1)-1)</f>
        <v>technology</v>
      </c>
      <c r="R1001" t="str">
        <f>RIGHT(N1001,LEN(N1001)-SEARCH("/",N1001,1))</f>
        <v>wearables</v>
      </c>
      <c r="S1001" s="8">
        <f>(((J1001/60)/60)/24)+DATE(1970,1,1)+(-5/24)</f>
        <v>41926.091319444444</v>
      </c>
      <c r="T1001" s="8">
        <f>(((I1001/60)/60)/24)+DATE(1970,1,1)+(-5/24)</f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ROUND((E1002/D1002)*100,0)</f>
        <v>2</v>
      </c>
      <c r="P1002">
        <f>ROUND(IF(L1002=0,0,(E1002/L1002)),0)</f>
        <v>3304</v>
      </c>
      <c r="Q1002" t="str">
        <f>LEFT(N1002, SEARCH("/",N1002,1)-1)</f>
        <v>technology</v>
      </c>
      <c r="R1002" t="str">
        <f>RIGHT(N1002,LEN(N1002)-SEARCH("/",N1002,1))</f>
        <v>wearables</v>
      </c>
      <c r="S1002" s="8">
        <f>(((J1002/60)/60)/24)+DATE(1970,1,1)+(-5/24)</f>
        <v>42748.851388888892</v>
      </c>
      <c r="T1002" s="8">
        <f>(((I1002/60)/60)/24)+DATE(1970,1,1)+(-5/24)</f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ROUND((E1003/D1003)*100,0)</f>
        <v>104</v>
      </c>
      <c r="P1003">
        <f>ROUND(IF(L1003=0,0,(E1003/L1003)),0)</f>
        <v>1300</v>
      </c>
      <c r="Q1003" t="str">
        <f>LEFT(N1003, SEARCH("/",N1003,1)-1)</f>
        <v>technology</v>
      </c>
      <c r="R1003" t="str">
        <f>RIGHT(N1003,LEN(N1003)-SEARCH("/",N1003,1))</f>
        <v>wearables</v>
      </c>
      <c r="S1003" s="8">
        <f>(((J1003/60)/60)/24)+DATE(1970,1,1)+(-5/24)</f>
        <v>42720.511724537035</v>
      </c>
      <c r="T1003" s="8">
        <f>(((I1003/60)/60)/24)+DATE(1970,1,1)+(-5/24)</f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ROUND((E1004/D1004)*100,0)</f>
        <v>30</v>
      </c>
      <c r="P1004">
        <f>ROUND(IF(L1004=0,0,(E1004/L1004)),0)</f>
        <v>135</v>
      </c>
      <c r="Q1004" t="str">
        <f>LEFT(N1004, SEARCH("/",N1004,1)-1)</f>
        <v>technology</v>
      </c>
      <c r="R1004" t="str">
        <f>RIGHT(N1004,LEN(N1004)-SEARCH("/",N1004,1))</f>
        <v>wearables</v>
      </c>
      <c r="S1004" s="8">
        <f>(((J1004/60)/60)/24)+DATE(1970,1,1)+(-5/24)</f>
        <v>42325.475856481477</v>
      </c>
      <c r="T1004" s="8">
        <f>(((I1004/60)/60)/24)+DATE(1970,1,1)+(-5/24)</f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ROUND((E1005/D1005)*100,0)</f>
        <v>16</v>
      </c>
      <c r="P1005">
        <f>ROUND(IF(L1005=0,0,(E1005/L1005)),0)</f>
        <v>214</v>
      </c>
      <c r="Q1005" t="str">
        <f>LEFT(N1005, SEARCH("/",N1005,1)-1)</f>
        <v>technology</v>
      </c>
      <c r="R1005" t="str">
        <f>RIGHT(N1005,LEN(N1005)-SEARCH("/",N1005,1))</f>
        <v>wearables</v>
      </c>
      <c r="S1005" s="8">
        <f>(((J1005/60)/60)/24)+DATE(1970,1,1)+(-5/24)</f>
        <v>42780.500706018516</v>
      </c>
      <c r="T1005" s="8">
        <f>(((I1005/60)/60)/24)+DATE(1970,1,1)+(-5/24)</f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ROUND((E1006/D1006)*100,0)</f>
        <v>82</v>
      </c>
      <c r="P1006">
        <f>ROUND(IF(L1006=0,0,(E1006/L1006)),0)</f>
        <v>216</v>
      </c>
      <c r="Q1006" t="str">
        <f>LEFT(N1006, SEARCH("/",N1006,1)-1)</f>
        <v>technology</v>
      </c>
      <c r="R1006" t="str">
        <f>RIGHT(N1006,LEN(N1006)-SEARCH("/",N1006,1))</f>
        <v>wearables</v>
      </c>
      <c r="S1006" s="8">
        <f>(((J1006/60)/60)/24)+DATE(1970,1,1)+(-5/24)</f>
        <v>42388.5003125</v>
      </c>
      <c r="T1006" s="8">
        <f>(((I1006/60)/60)/24)+DATE(1970,1,1)+(-5/24)</f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ROUND((E1007/D1007)*100,0)</f>
        <v>75</v>
      </c>
      <c r="P1007">
        <f>ROUND(IF(L1007=0,0,(E1007/L1007)),0)</f>
        <v>932</v>
      </c>
      <c r="Q1007" t="str">
        <f>LEFT(N1007, SEARCH("/",N1007,1)-1)</f>
        <v>technology</v>
      </c>
      <c r="R1007" t="str">
        <f>RIGHT(N1007,LEN(N1007)-SEARCH("/",N1007,1))</f>
        <v>wearables</v>
      </c>
      <c r="S1007" s="8">
        <f>(((J1007/60)/60)/24)+DATE(1970,1,1)+(-5/24)</f>
        <v>42276.416469907403</v>
      </c>
      <c r="T1007" s="8">
        <f>(((I1007/60)/60)/24)+DATE(1970,1,1)+(-5/24)</f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ROUND((E1008/D1008)*100,0)</f>
        <v>6</v>
      </c>
      <c r="P1008">
        <f>ROUND(IF(L1008=0,0,(E1008/L1008)),0)</f>
        <v>29</v>
      </c>
      <c r="Q1008" t="str">
        <f>LEFT(N1008, SEARCH("/",N1008,1)-1)</f>
        <v>technology</v>
      </c>
      <c r="R1008" t="str">
        <f>RIGHT(N1008,LEN(N1008)-SEARCH("/",N1008,1))</f>
        <v>wearables</v>
      </c>
      <c r="S1008" s="8">
        <f>(((J1008/60)/60)/24)+DATE(1970,1,1)+(-5/24)</f>
        <v>41976.83185185185</v>
      </c>
      <c r="T1008" s="8">
        <f>(((I1008/60)/60)/24)+DATE(1970,1,1)+(-5/24)</f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ROUND((E1009/D1009)*100,0)</f>
        <v>44</v>
      </c>
      <c r="P1009">
        <f>ROUND(IF(L1009=0,0,(E1009/L1009)),0)</f>
        <v>175</v>
      </c>
      <c r="Q1009" t="str">
        <f>LEFT(N1009, SEARCH("/",N1009,1)-1)</f>
        <v>technology</v>
      </c>
      <c r="R1009" t="str">
        <f>RIGHT(N1009,LEN(N1009)-SEARCH("/",N1009,1))</f>
        <v>wearables</v>
      </c>
      <c r="S1009" s="8">
        <f>(((J1009/60)/60)/24)+DATE(1970,1,1)+(-5/24)</f>
        <v>42676.3752662037</v>
      </c>
      <c r="T1009" s="8">
        <f>(((I1009/60)/60)/24)+DATE(1970,1,1)+(-5/24)</f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ROUND((E1010/D1010)*100,0)</f>
        <v>0</v>
      </c>
      <c r="P1010">
        <f>ROUND(IF(L1010=0,0,(E1010/L1010)),0)</f>
        <v>250</v>
      </c>
      <c r="Q1010" t="str">
        <f>LEFT(N1010, SEARCH("/",N1010,1)-1)</f>
        <v>technology</v>
      </c>
      <c r="R1010" t="str">
        <f>RIGHT(N1010,LEN(N1010)-SEARCH("/",N1010,1))</f>
        <v>wearables</v>
      </c>
      <c r="S1010" s="8">
        <f>(((J1010/60)/60)/24)+DATE(1970,1,1)+(-5/24)</f>
        <v>42702.600868055553</v>
      </c>
      <c r="T1010" s="8">
        <f>(((I1010/60)/60)/24)+DATE(1970,1,1)+(-5/24)</f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ROUND((E1011/D1011)*100,0)</f>
        <v>13</v>
      </c>
      <c r="P1011">
        <f>ROUND(IF(L1011=0,0,(E1011/L1011)),0)</f>
        <v>65</v>
      </c>
      <c r="Q1011" t="str">
        <f>LEFT(N1011, SEARCH("/",N1011,1)-1)</f>
        <v>technology</v>
      </c>
      <c r="R1011" t="str">
        <f>RIGHT(N1011,LEN(N1011)-SEARCH("/",N1011,1))</f>
        <v>wearables</v>
      </c>
      <c r="S1011" s="8">
        <f>(((J1011/60)/60)/24)+DATE(1970,1,1)+(-5/24)</f>
        <v>42510.396365740737</v>
      </c>
      <c r="T1011" s="8">
        <f>(((I1011/60)/60)/24)+DATE(1970,1,1)+(-5/24)</f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ROUND((E1012/D1012)*100,0)</f>
        <v>0</v>
      </c>
      <c r="P1012">
        <f>ROUND(IF(L1012=0,0,(E1012/L1012)),0)</f>
        <v>55</v>
      </c>
      <c r="Q1012" t="str">
        <f>LEFT(N1012, SEARCH("/",N1012,1)-1)</f>
        <v>technology</v>
      </c>
      <c r="R1012" t="str">
        <f>RIGHT(N1012,LEN(N1012)-SEARCH("/",N1012,1))</f>
        <v>wearables</v>
      </c>
      <c r="S1012" s="8">
        <f>(((J1012/60)/60)/24)+DATE(1970,1,1)+(-5/24)</f>
        <v>42561.621087962958</v>
      </c>
      <c r="T1012" s="8">
        <f>(((I1012/60)/60)/24)+DATE(1970,1,1)+(-5/24)</f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ROUND((E1013/D1013)*100,0)</f>
        <v>0</v>
      </c>
      <c r="P1013">
        <f>ROUND(IF(L1013=0,0,(E1013/L1013)),0)</f>
        <v>75</v>
      </c>
      <c r="Q1013" t="str">
        <f>LEFT(N1013, SEARCH("/",N1013,1)-1)</f>
        <v>technology</v>
      </c>
      <c r="R1013" t="str">
        <f>RIGHT(N1013,LEN(N1013)-SEARCH("/",N1013,1))</f>
        <v>wearables</v>
      </c>
      <c r="S1013" s="8">
        <f>(((J1013/60)/60)/24)+DATE(1970,1,1)+(-5/24)</f>
        <v>41946.689756944441</v>
      </c>
      <c r="T1013" s="8">
        <f>(((I1013/60)/60)/24)+DATE(1970,1,1)+(-5/24)</f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ROUND((E1014/D1014)*100,0)</f>
        <v>21535</v>
      </c>
      <c r="P1014">
        <f>ROUND(IF(L1014=0,0,(E1014/L1014)),0)</f>
        <v>1389</v>
      </c>
      <c r="Q1014" t="str">
        <f>LEFT(N1014, SEARCH("/",N1014,1)-1)</f>
        <v>technology</v>
      </c>
      <c r="R1014" t="str">
        <f>RIGHT(N1014,LEN(N1014)-SEARCH("/",N1014,1))</f>
        <v>wearables</v>
      </c>
      <c r="S1014" s="8">
        <f>(((J1014/60)/60)/24)+DATE(1970,1,1)+(-5/24)</f>
        <v>42714.232083333329</v>
      </c>
      <c r="T1014" s="8">
        <f>(((I1014/60)/60)/24)+DATE(1970,1,1)+(-5/24)</f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ROUND((E1015/D1015)*100,0)</f>
        <v>35</v>
      </c>
      <c r="P1015">
        <f>ROUND(IF(L1015=0,0,(E1015/L1015)),0)</f>
        <v>96</v>
      </c>
      <c r="Q1015" t="str">
        <f>LEFT(N1015, SEARCH("/",N1015,1)-1)</f>
        <v>technology</v>
      </c>
      <c r="R1015" t="str">
        <f>RIGHT(N1015,LEN(N1015)-SEARCH("/",N1015,1))</f>
        <v>wearables</v>
      </c>
      <c r="S1015" s="8">
        <f>(((J1015/60)/60)/24)+DATE(1970,1,1)+(-5/24)</f>
        <v>42339.625648148147</v>
      </c>
      <c r="T1015" s="8">
        <f>(((I1015/60)/60)/24)+DATE(1970,1,1)+(-5/24)</f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ROUND((E1016/D1016)*100,0)</f>
        <v>31</v>
      </c>
      <c r="P1016">
        <f>ROUND(IF(L1016=0,0,(E1016/L1016)),0)</f>
        <v>191</v>
      </c>
      <c r="Q1016" t="str">
        <f>LEFT(N1016, SEARCH("/",N1016,1)-1)</f>
        <v>technology</v>
      </c>
      <c r="R1016" t="str">
        <f>RIGHT(N1016,LEN(N1016)-SEARCH("/",N1016,1))</f>
        <v>wearables</v>
      </c>
      <c r="S1016" s="8">
        <f>(((J1016/60)/60)/24)+DATE(1970,1,1)+(-5/24)</f>
        <v>41954.79415509259</v>
      </c>
      <c r="T1016" s="8">
        <f>(((I1016/60)/60)/24)+DATE(1970,1,1)+(-5/24)</f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ROUND((E1017/D1017)*100,0)</f>
        <v>3</v>
      </c>
      <c r="P1017">
        <f>ROUND(IF(L1017=0,0,(E1017/L1017)),0)</f>
        <v>40</v>
      </c>
      <c r="Q1017" t="str">
        <f>LEFT(N1017, SEARCH("/",N1017,1)-1)</f>
        <v>technology</v>
      </c>
      <c r="R1017" t="str">
        <f>RIGHT(N1017,LEN(N1017)-SEARCH("/",N1017,1))</f>
        <v>wearables</v>
      </c>
      <c r="S1017" s="8">
        <f>(((J1017/60)/60)/24)+DATE(1970,1,1)+(-5/24)</f>
        <v>42303.670081018521</v>
      </c>
      <c r="T1017" s="8">
        <f>(((I1017/60)/60)/24)+DATE(1970,1,1)+(-5/24)</f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ROUND((E1018/D1018)*100,0)</f>
        <v>3</v>
      </c>
      <c r="P1018">
        <f>ROUND(IF(L1018=0,0,(E1018/L1018)),0)</f>
        <v>75</v>
      </c>
      <c r="Q1018" t="str">
        <f>LEFT(N1018, SEARCH("/",N1018,1)-1)</f>
        <v>technology</v>
      </c>
      <c r="R1018" t="str">
        <f>RIGHT(N1018,LEN(N1018)-SEARCH("/",N1018,1))</f>
        <v>wearables</v>
      </c>
      <c r="S1018" s="8">
        <f>(((J1018/60)/60)/24)+DATE(1970,1,1)+(-5/24)</f>
        <v>42421.898796296293</v>
      </c>
      <c r="T1018" s="8">
        <f>(((I1018/60)/60)/24)+DATE(1970,1,1)+(-5/24)</f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ROUND((E1019/D1019)*100,0)</f>
        <v>23</v>
      </c>
      <c r="P1019">
        <f>ROUND(IF(L1019=0,0,(E1019/L1019)),0)</f>
        <v>161</v>
      </c>
      <c r="Q1019" t="str">
        <f>LEFT(N1019, SEARCH("/",N1019,1)-1)</f>
        <v>technology</v>
      </c>
      <c r="R1019" t="str">
        <f>RIGHT(N1019,LEN(N1019)-SEARCH("/",N1019,1))</f>
        <v>wearables</v>
      </c>
      <c r="S1019" s="8">
        <f>(((J1019/60)/60)/24)+DATE(1970,1,1)+(-5/24)</f>
        <v>42289.466840277775</v>
      </c>
      <c r="T1019" s="8">
        <f>(((I1019/60)/60)/24)+DATE(1970,1,1)+(-5/24)</f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ROUND((E1020/D1020)*100,0)</f>
        <v>3</v>
      </c>
      <c r="P1020">
        <f>ROUND(IF(L1020=0,0,(E1020/L1020)),0)</f>
        <v>89</v>
      </c>
      <c r="Q1020" t="str">
        <f>LEFT(N1020, SEARCH("/",N1020,1)-1)</f>
        <v>technology</v>
      </c>
      <c r="R1020" t="str">
        <f>RIGHT(N1020,LEN(N1020)-SEARCH("/",N1020,1))</f>
        <v>wearables</v>
      </c>
      <c r="S1020" s="8">
        <f>(((J1020/60)/60)/24)+DATE(1970,1,1)+(-5/24)</f>
        <v>42535.283946759257</v>
      </c>
      <c r="T1020" s="8">
        <f>(((I1020/60)/60)/24)+DATE(1970,1,1)+(-5/24)</f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ROUND((E1021/D1021)*100,0)</f>
        <v>47</v>
      </c>
      <c r="P1021">
        <f>ROUND(IF(L1021=0,0,(E1021/L1021)),0)</f>
        <v>53</v>
      </c>
      <c r="Q1021" t="str">
        <f>LEFT(N1021, SEARCH("/",N1021,1)-1)</f>
        <v>technology</v>
      </c>
      <c r="R1021" t="str">
        <f>RIGHT(N1021,LEN(N1021)-SEARCH("/",N1021,1))</f>
        <v>wearables</v>
      </c>
      <c r="S1021" s="8">
        <f>(((J1021/60)/60)/24)+DATE(1970,1,1)+(-5/24)</f>
        <v>42009.765613425923</v>
      </c>
      <c r="T1021" s="8">
        <f>(((I1021/60)/60)/24)+DATE(1970,1,1)+(-5/24)</f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ROUND((E1022/D1022)*100,0)</f>
        <v>206</v>
      </c>
      <c r="P1022">
        <f>ROUND(IF(L1022=0,0,(E1022/L1022)),0)</f>
        <v>106</v>
      </c>
      <c r="Q1022" t="str">
        <f>LEFT(N1022, SEARCH("/",N1022,1)-1)</f>
        <v>music</v>
      </c>
      <c r="R1022" t="str">
        <f>RIGHT(N1022,LEN(N1022)-SEARCH("/",N1022,1))</f>
        <v>electronic music</v>
      </c>
      <c r="S1022" s="8">
        <f>(((J1022/60)/60)/24)+DATE(1970,1,1)+(-5/24)</f>
        <v>42126.861215277771</v>
      </c>
      <c r="T1022" s="8">
        <f>(((I1022/60)/60)/24)+DATE(1970,1,1)+(-5/24)</f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ROUND((E1023/D1023)*100,0)</f>
        <v>352</v>
      </c>
      <c r="P1023">
        <f>ROUND(IF(L1023=0,0,(E1023/L1023)),0)</f>
        <v>22</v>
      </c>
      <c r="Q1023" t="str">
        <f>LEFT(N1023, SEARCH("/",N1023,1)-1)</f>
        <v>music</v>
      </c>
      <c r="R1023" t="str">
        <f>RIGHT(N1023,LEN(N1023)-SEARCH("/",N1023,1))</f>
        <v>electronic music</v>
      </c>
      <c r="S1023" s="8">
        <f>(((J1023/60)/60)/24)+DATE(1970,1,1)+(-5/24)</f>
        <v>42271.043645833335</v>
      </c>
      <c r="T1023" s="8">
        <f>(((I1023/60)/60)/24)+DATE(1970,1,1)+(-5/24)</f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ROUND((E1024/D1024)*100,0)</f>
        <v>115</v>
      </c>
      <c r="P1024">
        <f>ROUND(IF(L1024=0,0,(E1024/L1024)),0)</f>
        <v>31</v>
      </c>
      <c r="Q1024" t="str">
        <f>LEFT(N1024, SEARCH("/",N1024,1)-1)</f>
        <v>music</v>
      </c>
      <c r="R1024" t="str">
        <f>RIGHT(N1024,LEN(N1024)-SEARCH("/",N1024,1))</f>
        <v>electronic music</v>
      </c>
      <c r="S1024" s="8">
        <f>(((J1024/60)/60)/24)+DATE(1970,1,1)+(-5/24)</f>
        <v>42111.438391203708</v>
      </c>
      <c r="T1024" s="8">
        <f>(((I1024/60)/60)/24)+DATE(1970,1,1)+(-5/24)</f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ROUND((E1025/D1025)*100,0)</f>
        <v>237</v>
      </c>
      <c r="P1025">
        <f>ROUND(IF(L1025=0,0,(E1025/L1025)),0)</f>
        <v>36</v>
      </c>
      <c r="Q1025" t="str">
        <f>LEFT(N1025, SEARCH("/",N1025,1)-1)</f>
        <v>music</v>
      </c>
      <c r="R1025" t="str">
        <f>RIGHT(N1025,LEN(N1025)-SEARCH("/",N1025,1))</f>
        <v>electronic music</v>
      </c>
      <c r="S1025" s="8">
        <f>(((J1025/60)/60)/24)+DATE(1970,1,1)+(-5/24)</f>
        <v>42145.711354166669</v>
      </c>
      <c r="T1025" s="8">
        <f>(((I1025/60)/60)/24)+DATE(1970,1,1)+(-5/24)</f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ROUND((E1026/D1026)*100,0)</f>
        <v>119</v>
      </c>
      <c r="P1026">
        <f>ROUND(IF(L1026=0,0,(E1026/L1026)),0)</f>
        <v>389</v>
      </c>
      <c r="Q1026" t="str">
        <f>LEFT(N1026, SEARCH("/",N1026,1)-1)</f>
        <v>music</v>
      </c>
      <c r="R1026" t="str">
        <f>RIGHT(N1026,LEN(N1026)-SEARCH("/",N1026,1))</f>
        <v>electronic music</v>
      </c>
      <c r="S1026" s="8">
        <f>(((J1026/60)/60)/24)+DATE(1970,1,1)+(-5/24)</f>
        <v>42370.372256944444</v>
      </c>
      <c r="T1026" s="8">
        <f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ROUND((E1027/D1027)*100,0)</f>
        <v>110</v>
      </c>
      <c r="P1027">
        <f>ROUND(IF(L1027=0,0,(E1027/L1027)),0)</f>
        <v>72</v>
      </c>
      <c r="Q1027" t="str">
        <f>LEFT(N1027, SEARCH("/",N1027,1)-1)</f>
        <v>music</v>
      </c>
      <c r="R1027" t="str">
        <f>RIGHT(N1027,LEN(N1027)-SEARCH("/",N1027,1))</f>
        <v>electronic music</v>
      </c>
      <c r="S1027" s="8">
        <f>(((J1027/60)/60)/24)+DATE(1970,1,1)+(-5/24)</f>
        <v>42049.625428240739</v>
      </c>
      <c r="T1027" s="8">
        <f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ROUND((E1028/D1028)*100,0)</f>
        <v>100</v>
      </c>
      <c r="P1028">
        <f>ROUND(IF(L1028=0,0,(E1028/L1028)),0)</f>
        <v>57</v>
      </c>
      <c r="Q1028" t="str">
        <f>LEFT(N1028, SEARCH("/",N1028,1)-1)</f>
        <v>music</v>
      </c>
      <c r="R1028" t="str">
        <f>RIGHT(N1028,LEN(N1028)-SEARCH("/",N1028,1))</f>
        <v>electronic music</v>
      </c>
      <c r="S1028" s="8">
        <f>(((J1028/60)/60)/24)+DATE(1970,1,1)+(-5/24)</f>
        <v>42426.199259259258</v>
      </c>
      <c r="T1028" s="8">
        <f>(((I1028/60)/60)/24)+DATE(1970,1,1)+(-5/24)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ROUND((E1029/D1029)*100,0)</f>
        <v>103</v>
      </c>
      <c r="P1029">
        <f>ROUND(IF(L1029=0,0,(E1029/L1029)),0)</f>
        <v>70</v>
      </c>
      <c r="Q1029" t="str">
        <f>LEFT(N1029, SEARCH("/",N1029,1)-1)</f>
        <v>music</v>
      </c>
      <c r="R1029" t="str">
        <f>RIGHT(N1029,LEN(N1029)-SEARCH("/",N1029,1))</f>
        <v>electronic music</v>
      </c>
      <c r="S1029" s="8">
        <f>(((J1029/60)/60)/24)+DATE(1970,1,1)+(-5/24)</f>
        <v>41904.825775462959</v>
      </c>
      <c r="T1029" s="8">
        <f>(((I1029/60)/60)/24)+DATE(1970,1,1)+(-5/24)</f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ROUND((E1030/D1030)*100,0)</f>
        <v>117</v>
      </c>
      <c r="P1030">
        <f>ROUND(IF(L1030=0,0,(E1030/L1030)),0)</f>
        <v>46</v>
      </c>
      <c r="Q1030" t="str">
        <f>LEFT(N1030, SEARCH("/",N1030,1)-1)</f>
        <v>music</v>
      </c>
      <c r="R1030" t="str">
        <f>RIGHT(N1030,LEN(N1030)-SEARCH("/",N1030,1))</f>
        <v>electronic music</v>
      </c>
      <c r="S1030" s="8">
        <f>(((J1030/60)/60)/24)+DATE(1970,1,1)+(-5/24)</f>
        <v>42755.419039351851</v>
      </c>
      <c r="T1030" s="8">
        <f>(((I1030/60)/60)/24)+DATE(1970,1,1)+(-5/24)</f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ROUND((E1031/D1031)*100,0)</f>
        <v>112</v>
      </c>
      <c r="P1031">
        <f>ROUND(IF(L1031=0,0,(E1031/L1031)),0)</f>
        <v>79</v>
      </c>
      <c r="Q1031" t="str">
        <f>LEFT(N1031, SEARCH("/",N1031,1)-1)</f>
        <v>music</v>
      </c>
      <c r="R1031" t="str">
        <f>RIGHT(N1031,LEN(N1031)-SEARCH("/",N1031,1))</f>
        <v>electronic music</v>
      </c>
      <c r="S1031" s="8">
        <f>(((J1031/60)/60)/24)+DATE(1970,1,1)+(-5/24)</f>
        <v>42044.503553240742</v>
      </c>
      <c r="T1031" s="8">
        <f>(((I1031/60)/60)/24)+DATE(1970,1,1)+(-5/24)</f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ROUND((E1032/D1032)*100,0)</f>
        <v>342</v>
      </c>
      <c r="P1032">
        <f>ROUND(IF(L1032=0,0,(E1032/L1032)),0)</f>
        <v>43</v>
      </c>
      <c r="Q1032" t="str">
        <f>LEFT(N1032, SEARCH("/",N1032,1)-1)</f>
        <v>music</v>
      </c>
      <c r="R1032" t="str">
        <f>RIGHT(N1032,LEN(N1032)-SEARCH("/",N1032,1))</f>
        <v>electronic music</v>
      </c>
      <c r="S1032" s="8">
        <f>(((J1032/60)/60)/24)+DATE(1970,1,1)+(-5/24)</f>
        <v>42611.274872685179</v>
      </c>
      <c r="T1032" s="8">
        <f>(((I1032/60)/60)/24)+DATE(1970,1,1)+(-5/24)</f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ROUND((E1033/D1033)*100,0)</f>
        <v>107</v>
      </c>
      <c r="P1033">
        <f>ROUND(IF(L1033=0,0,(E1033/L1033)),0)</f>
        <v>108</v>
      </c>
      <c r="Q1033" t="str">
        <f>LEFT(N1033, SEARCH("/",N1033,1)-1)</f>
        <v>music</v>
      </c>
      <c r="R1033" t="str">
        <f>RIGHT(N1033,LEN(N1033)-SEARCH("/",N1033,1))</f>
        <v>electronic music</v>
      </c>
      <c r="S1033" s="8">
        <f>(((J1033/60)/60)/24)+DATE(1970,1,1)+(-5/24)</f>
        <v>42324.555671296293</v>
      </c>
      <c r="T1033" s="8">
        <f>(((I1033/60)/60)/24)+DATE(1970,1,1)+(-5/24)</f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ROUND((E1034/D1034)*100,0)</f>
        <v>108</v>
      </c>
      <c r="P1034">
        <f>ROUND(IF(L1034=0,0,(E1034/L1034)),0)</f>
        <v>61</v>
      </c>
      <c r="Q1034" t="str">
        <f>LEFT(N1034, SEARCH("/",N1034,1)-1)</f>
        <v>music</v>
      </c>
      <c r="R1034" t="str">
        <f>RIGHT(N1034,LEN(N1034)-SEARCH("/",N1034,1))</f>
        <v>electronic music</v>
      </c>
      <c r="S1034" s="8">
        <f>(((J1034/60)/60)/24)+DATE(1970,1,1)+(-5/24)</f>
        <v>42514.458622685182</v>
      </c>
      <c r="T1034" s="8">
        <f>(((I1034/60)/60)/24)+DATE(1970,1,1)+(-5/24)</f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ROUND((E1035/D1035)*100,0)</f>
        <v>103</v>
      </c>
      <c r="P1035">
        <f>ROUND(IF(L1035=0,0,(E1035/L1035)),0)</f>
        <v>51</v>
      </c>
      <c r="Q1035" t="str">
        <f>LEFT(N1035, SEARCH("/",N1035,1)-1)</f>
        <v>music</v>
      </c>
      <c r="R1035" t="str">
        <f>RIGHT(N1035,LEN(N1035)-SEARCH("/",N1035,1))</f>
        <v>electronic music</v>
      </c>
      <c r="S1035" s="8">
        <f>(((J1035/60)/60)/24)+DATE(1970,1,1)+(-5/24)</f>
        <v>42688.524074074077</v>
      </c>
      <c r="T1035" s="8">
        <f>(((I1035/60)/60)/24)+DATE(1970,1,1)+(-5/24)</f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ROUND((E1036/D1036)*100,0)</f>
        <v>130</v>
      </c>
      <c r="P1036">
        <f>ROUND(IF(L1036=0,0,(E1036/L1036)),0)</f>
        <v>39</v>
      </c>
      <c r="Q1036" t="str">
        <f>LEFT(N1036, SEARCH("/",N1036,1)-1)</f>
        <v>music</v>
      </c>
      <c r="R1036" t="str">
        <f>RIGHT(N1036,LEN(N1036)-SEARCH("/",N1036,1))</f>
        <v>electronic music</v>
      </c>
      <c r="S1036" s="8">
        <f>(((J1036/60)/60)/24)+DATE(1970,1,1)+(-5/24)</f>
        <v>42554.958379629628</v>
      </c>
      <c r="T1036" s="8">
        <f>(((I1036/60)/60)/24)+DATE(1970,1,1)+(-5/24)</f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ROUND((E1037/D1037)*100,0)</f>
        <v>108</v>
      </c>
      <c r="P1037">
        <f>ROUND(IF(L1037=0,0,(E1037/L1037)),0)</f>
        <v>65</v>
      </c>
      <c r="Q1037" t="str">
        <f>LEFT(N1037, SEARCH("/",N1037,1)-1)</f>
        <v>music</v>
      </c>
      <c r="R1037" t="str">
        <f>RIGHT(N1037,LEN(N1037)-SEARCH("/",N1037,1))</f>
        <v>electronic music</v>
      </c>
      <c r="S1037" s="8">
        <f>(((J1037/60)/60)/24)+DATE(1970,1,1)+(-5/24)</f>
        <v>42016.43310185185</v>
      </c>
      <c r="T1037" s="8">
        <f>(((I1037/60)/60)/24)+DATE(1970,1,1)+(-5/24)</f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ROUND((E1038/D1038)*100,0)</f>
        <v>112</v>
      </c>
      <c r="P1038">
        <f>ROUND(IF(L1038=0,0,(E1038/L1038)),0)</f>
        <v>24</v>
      </c>
      <c r="Q1038" t="str">
        <f>LEFT(N1038, SEARCH("/",N1038,1)-1)</f>
        <v>music</v>
      </c>
      <c r="R1038" t="str">
        <f>RIGHT(N1038,LEN(N1038)-SEARCH("/",N1038,1))</f>
        <v>electronic music</v>
      </c>
      <c r="S1038" s="8">
        <f>(((J1038/60)/60)/24)+DATE(1970,1,1)+(-5/24)</f>
        <v>41249.240624999999</v>
      </c>
      <c r="T1038" s="8">
        <f>(((I1038/60)/60)/24)+DATE(1970,1,1)+(-5/24)</f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ROUND((E1039/D1039)*100,0)</f>
        <v>102</v>
      </c>
      <c r="P1039">
        <f>ROUND(IF(L1039=0,0,(E1039/L1039)),0)</f>
        <v>49</v>
      </c>
      <c r="Q1039" t="str">
        <f>LEFT(N1039, SEARCH("/",N1039,1)-1)</f>
        <v>music</v>
      </c>
      <c r="R1039" t="str">
        <f>RIGHT(N1039,LEN(N1039)-SEARCH("/",N1039,1))</f>
        <v>electronic music</v>
      </c>
      <c r="S1039" s="8">
        <f>(((J1039/60)/60)/24)+DATE(1970,1,1)+(-5/24)</f>
        <v>42119.61414351852</v>
      </c>
      <c r="T1039" s="8">
        <f>(((I1039/60)/60)/24)+DATE(1970,1,1)+(-5/24)</f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ROUND((E1040/D1040)*100,0)</f>
        <v>145</v>
      </c>
      <c r="P1040">
        <f>ROUND(IF(L1040=0,0,(E1040/L1040)),0)</f>
        <v>36</v>
      </c>
      <c r="Q1040" t="str">
        <f>LEFT(N1040, SEARCH("/",N1040,1)-1)</f>
        <v>music</v>
      </c>
      <c r="R1040" t="str">
        <f>RIGHT(N1040,LEN(N1040)-SEARCH("/",N1040,1))</f>
        <v>electronic music</v>
      </c>
      <c r="S1040" s="8">
        <f>(((J1040/60)/60)/24)+DATE(1970,1,1)+(-5/24)</f>
        <v>42418.023414351854</v>
      </c>
      <c r="T1040" s="8">
        <f>(((I1040/60)/60)/24)+DATE(1970,1,1)+(-5/24)</f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ROUND((E1041/D1041)*100,0)</f>
        <v>128</v>
      </c>
      <c r="P1041">
        <f>ROUND(IF(L1041=0,0,(E1041/L1041)),0)</f>
        <v>21</v>
      </c>
      <c r="Q1041" t="str">
        <f>LEFT(N1041, SEARCH("/",N1041,1)-1)</f>
        <v>music</v>
      </c>
      <c r="R1041" t="str">
        <f>RIGHT(N1041,LEN(N1041)-SEARCH("/",N1041,1))</f>
        <v>electronic music</v>
      </c>
      <c r="S1041" s="8">
        <f>(((J1041/60)/60)/24)+DATE(1970,1,1)+(-5/24)</f>
        <v>42691.900995370372</v>
      </c>
      <c r="T1041" s="8">
        <f>(((I1041/60)/60)/24)+DATE(1970,1,1)+(-5/24)</f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ROUND((E1042/D1042)*100,0)</f>
        <v>0</v>
      </c>
      <c r="P1042">
        <f>ROUND(IF(L1042=0,0,(E1042/L1042)),0)</f>
        <v>250</v>
      </c>
      <c r="Q1042" t="str">
        <f>LEFT(N1042, SEARCH("/",N1042,1)-1)</f>
        <v>journalism</v>
      </c>
      <c r="R1042" t="str">
        <f>RIGHT(N1042,LEN(N1042)-SEARCH("/",N1042,1))</f>
        <v>audio</v>
      </c>
      <c r="S1042" s="8">
        <f>(((J1042/60)/60)/24)+DATE(1970,1,1)+(-5/24)</f>
        <v>42579.500104166662</v>
      </c>
      <c r="T1042" s="8">
        <f>(((I1042/60)/60)/24)+DATE(1970,1,1)+(-5/24)</f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ROUND((E1043/D1043)*100,0)</f>
        <v>0</v>
      </c>
      <c r="P1043">
        <f>ROUND(IF(L1043=0,0,(E1043/L1043)),0)</f>
        <v>0</v>
      </c>
      <c r="Q1043" t="str">
        <f>LEFT(N1043, SEARCH("/",N1043,1)-1)</f>
        <v>journalism</v>
      </c>
      <c r="R1043" t="str">
        <f>RIGHT(N1043,LEN(N1043)-SEARCH("/",N1043,1))</f>
        <v>audio</v>
      </c>
      <c r="S1043" s="8">
        <f>(((J1043/60)/60)/24)+DATE(1970,1,1)+(-5/24)</f>
        <v>41830.851759259262</v>
      </c>
      <c r="T1043" s="8">
        <f>(((I1043/60)/60)/24)+DATE(1970,1,1)+(-5/24)</f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ROUND((E1044/D1044)*100,0)</f>
        <v>2</v>
      </c>
      <c r="P1044">
        <f>ROUND(IF(L1044=0,0,(E1044/L1044)),0)</f>
        <v>10</v>
      </c>
      <c r="Q1044" t="str">
        <f>LEFT(N1044, SEARCH("/",N1044,1)-1)</f>
        <v>journalism</v>
      </c>
      <c r="R1044" t="str">
        <f>RIGHT(N1044,LEN(N1044)-SEARCH("/",N1044,1))</f>
        <v>audio</v>
      </c>
      <c r="S1044" s="8">
        <f>(((J1044/60)/60)/24)+DATE(1970,1,1)+(-5/24)</f>
        <v>41851.487824074073</v>
      </c>
      <c r="T1044" s="8">
        <f>(((I1044/60)/60)/24)+DATE(1970,1,1)+(-5/24)</f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ROUND((E1045/D1045)*100,0)</f>
        <v>9</v>
      </c>
      <c r="P1045">
        <f>ROUND(IF(L1045=0,0,(E1045/L1045)),0)</f>
        <v>29</v>
      </c>
      <c r="Q1045" t="str">
        <f>LEFT(N1045, SEARCH("/",N1045,1)-1)</f>
        <v>journalism</v>
      </c>
      <c r="R1045" t="str">
        <f>RIGHT(N1045,LEN(N1045)-SEARCH("/",N1045,1))</f>
        <v>audio</v>
      </c>
      <c r="S1045" s="8">
        <f>(((J1045/60)/60)/24)+DATE(1970,1,1)+(-5/24)</f>
        <v>42114.044618055552</v>
      </c>
      <c r="T1045" s="8">
        <f>(((I1045/60)/60)/24)+DATE(1970,1,1)+(-5/24)</f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ROUND((E1046/D1046)*100,0)</f>
        <v>0</v>
      </c>
      <c r="P1046">
        <f>ROUND(IF(L1046=0,0,(E1046/L1046)),0)</f>
        <v>3</v>
      </c>
      <c r="Q1046" t="str">
        <f>LEFT(N1046, SEARCH("/",N1046,1)-1)</f>
        <v>journalism</v>
      </c>
      <c r="R1046" t="str">
        <f>RIGHT(N1046,LEN(N1046)-SEARCH("/",N1046,1))</f>
        <v>audio</v>
      </c>
      <c r="S1046" s="8">
        <f>(((J1046/60)/60)/24)+DATE(1970,1,1)+(-5/24)</f>
        <v>42011.717604166661</v>
      </c>
      <c r="T1046" s="8">
        <f>(((I1046/60)/60)/24)+DATE(1970,1,1)+(-5/24)</f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ROUND((E1047/D1047)*100,0)</f>
        <v>3</v>
      </c>
      <c r="P1047">
        <f>ROUND(IF(L1047=0,0,(E1047/L1047)),0)</f>
        <v>33</v>
      </c>
      <c r="Q1047" t="str">
        <f>LEFT(N1047, SEARCH("/",N1047,1)-1)</f>
        <v>journalism</v>
      </c>
      <c r="R1047" t="str">
        <f>RIGHT(N1047,LEN(N1047)-SEARCH("/",N1047,1))</f>
        <v>audio</v>
      </c>
      <c r="S1047" s="8">
        <f>(((J1047/60)/60)/24)+DATE(1970,1,1)+(-5/24)</f>
        <v>41844.666087962964</v>
      </c>
      <c r="T1047" s="8">
        <f>(((I1047/60)/60)/24)+DATE(1970,1,1)+(-5/24)</f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ROUND((E1048/D1048)*100,0)</f>
        <v>0</v>
      </c>
      <c r="P1048">
        <f>ROUND(IF(L1048=0,0,(E1048/L1048)),0)</f>
        <v>0</v>
      </c>
      <c r="Q1048" t="str">
        <f>LEFT(N1048, SEARCH("/",N1048,1)-1)</f>
        <v>journalism</v>
      </c>
      <c r="R1048" t="str">
        <f>RIGHT(N1048,LEN(N1048)-SEARCH("/",N1048,1))</f>
        <v>audio</v>
      </c>
      <c r="S1048" s="8">
        <f>(((J1048/60)/60)/24)+DATE(1970,1,1)+(-5/24)</f>
        <v>42319.643055555549</v>
      </c>
      <c r="T1048" s="8">
        <f>(((I1048/60)/60)/24)+DATE(1970,1,1)+(-5/24)</f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ROUND((E1049/D1049)*100,0)</f>
        <v>0</v>
      </c>
      <c r="P1049">
        <f>ROUND(IF(L1049=0,0,(E1049/L1049)),0)</f>
        <v>1</v>
      </c>
      <c r="Q1049" t="str">
        <f>LEFT(N1049, SEARCH("/",N1049,1)-1)</f>
        <v>journalism</v>
      </c>
      <c r="R1049" t="str">
        <f>RIGHT(N1049,LEN(N1049)-SEARCH("/",N1049,1))</f>
        <v>audio</v>
      </c>
      <c r="S1049" s="8">
        <f>(((J1049/60)/60)/24)+DATE(1970,1,1)+(-5/24)</f>
        <v>41918.610127314809</v>
      </c>
      <c r="T1049" s="8">
        <f>(((I1049/60)/60)/24)+DATE(1970,1,1)+(-5/24)</f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ROUND((E1050/D1050)*100,0)</f>
        <v>1</v>
      </c>
      <c r="P1050">
        <f>ROUND(IF(L1050=0,0,(E1050/L1050)),0)</f>
        <v>53</v>
      </c>
      <c r="Q1050" t="str">
        <f>LEFT(N1050, SEARCH("/",N1050,1)-1)</f>
        <v>journalism</v>
      </c>
      <c r="R1050" t="str">
        <f>RIGHT(N1050,LEN(N1050)-SEARCH("/",N1050,1))</f>
        <v>audio</v>
      </c>
      <c r="S1050" s="8">
        <f>(((J1050/60)/60)/24)+DATE(1970,1,1)+(-5/24)</f>
        <v>42597.844780092586</v>
      </c>
      <c r="T1050" s="8">
        <f>(((I1050/60)/60)/24)+DATE(1970,1,1)+(-5/24)</f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ROUND((E1051/D1051)*100,0)</f>
        <v>0</v>
      </c>
      <c r="P1051">
        <f>ROUND(IF(L1051=0,0,(E1051/L1051)),0)</f>
        <v>0</v>
      </c>
      <c r="Q1051" t="str">
        <f>LEFT(N1051, SEARCH("/",N1051,1)-1)</f>
        <v>journalism</v>
      </c>
      <c r="R1051" t="str">
        <f>RIGHT(N1051,LEN(N1051)-SEARCH("/",N1051,1))</f>
        <v>audio</v>
      </c>
      <c r="S1051" s="8">
        <f>(((J1051/60)/60)/24)+DATE(1970,1,1)+(-5/24)</f>
        <v>42382.222743055558</v>
      </c>
      <c r="T1051" s="8">
        <f>(((I1051/60)/60)/24)+DATE(1970,1,1)+(-5/24)</f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ROUND((E1052/D1052)*100,0)</f>
        <v>0</v>
      </c>
      <c r="P1052">
        <f>ROUND(IF(L1052=0,0,(E1052/L1052)),0)</f>
        <v>0</v>
      </c>
      <c r="Q1052" t="str">
        <f>LEFT(N1052, SEARCH("/",N1052,1)-1)</f>
        <v>journalism</v>
      </c>
      <c r="R1052" t="str">
        <f>RIGHT(N1052,LEN(N1052)-SEARCH("/",N1052,1))</f>
        <v>audio</v>
      </c>
      <c r="S1052" s="8">
        <f>(((J1052/60)/60)/24)+DATE(1970,1,1)+(-5/24)</f>
        <v>42231.588854166665</v>
      </c>
      <c r="T1052" s="8">
        <f>(((I1052/60)/60)/24)+DATE(1970,1,1)+(-5/24)</f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ROUND((E1053/D1053)*100,0)</f>
        <v>0</v>
      </c>
      <c r="P1053">
        <f>ROUND(IF(L1053=0,0,(E1053/L1053)),0)</f>
        <v>0</v>
      </c>
      <c r="Q1053" t="str">
        <f>LEFT(N1053, SEARCH("/",N1053,1)-1)</f>
        <v>journalism</v>
      </c>
      <c r="R1053" t="str">
        <f>RIGHT(N1053,LEN(N1053)-SEARCH("/",N1053,1))</f>
        <v>audio</v>
      </c>
      <c r="S1053" s="8">
        <f>(((J1053/60)/60)/24)+DATE(1970,1,1)+(-5/24)</f>
        <v>41849.805844907409</v>
      </c>
      <c r="T1053" s="8">
        <f>(((I1053/60)/60)/24)+DATE(1970,1,1)+(-5/24)</f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ROUND((E1054/D1054)*100,0)</f>
        <v>0</v>
      </c>
      <c r="P1054">
        <f>ROUND(IF(L1054=0,0,(E1054/L1054)),0)</f>
        <v>0</v>
      </c>
      <c r="Q1054" t="str">
        <f>LEFT(N1054, SEARCH("/",N1054,1)-1)</f>
        <v>journalism</v>
      </c>
      <c r="R1054" t="str">
        <f>RIGHT(N1054,LEN(N1054)-SEARCH("/",N1054,1))</f>
        <v>audio</v>
      </c>
      <c r="S1054" s="8">
        <f>(((J1054/60)/60)/24)+DATE(1970,1,1)+(-5/24)</f>
        <v>42483.589062499996</v>
      </c>
      <c r="T1054" s="8">
        <f>(((I1054/60)/60)/24)+DATE(1970,1,1)+(-5/24)</f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ROUND((E1055/D1055)*100,0)</f>
        <v>1</v>
      </c>
      <c r="P1055">
        <f>ROUND(IF(L1055=0,0,(E1055/L1055)),0)</f>
        <v>15</v>
      </c>
      <c r="Q1055" t="str">
        <f>LEFT(N1055, SEARCH("/",N1055,1)-1)</f>
        <v>journalism</v>
      </c>
      <c r="R1055" t="str">
        <f>RIGHT(N1055,LEN(N1055)-SEARCH("/",N1055,1))</f>
        <v>audio</v>
      </c>
      <c r="S1055" s="8">
        <f>(((J1055/60)/60)/24)+DATE(1970,1,1)+(-5/24)</f>
        <v>42774.964490740742</v>
      </c>
      <c r="T1055" s="8">
        <f>(((I1055/60)/60)/24)+DATE(1970,1,1)+(-5/24)</f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ROUND((E1056/D1056)*100,0)</f>
        <v>0</v>
      </c>
      <c r="P1056">
        <f>ROUND(IF(L1056=0,0,(E1056/L1056)),0)</f>
        <v>0</v>
      </c>
      <c r="Q1056" t="str">
        <f>LEFT(N1056, SEARCH("/",N1056,1)-1)</f>
        <v>journalism</v>
      </c>
      <c r="R1056" t="str">
        <f>RIGHT(N1056,LEN(N1056)-SEARCH("/",N1056,1))</f>
        <v>audio</v>
      </c>
      <c r="S1056" s="8">
        <f>(((J1056/60)/60)/24)+DATE(1970,1,1)+(-5/24)</f>
        <v>41831.643506944441</v>
      </c>
      <c r="T1056" s="8">
        <f>(((I1056/60)/60)/24)+DATE(1970,1,1)+(-5/24)</f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ROUND((E1057/D1057)*100,0)</f>
        <v>0</v>
      </c>
      <c r="P1057">
        <f>ROUND(IF(L1057=0,0,(E1057/L1057)),0)</f>
        <v>0</v>
      </c>
      <c r="Q1057" t="str">
        <f>LEFT(N1057, SEARCH("/",N1057,1)-1)</f>
        <v>journalism</v>
      </c>
      <c r="R1057" t="str">
        <f>RIGHT(N1057,LEN(N1057)-SEARCH("/",N1057,1))</f>
        <v>audio</v>
      </c>
      <c r="S1057" s="8">
        <f>(((J1057/60)/60)/24)+DATE(1970,1,1)+(-5/24)</f>
        <v>42406.784085648142</v>
      </c>
      <c r="T1057" s="8">
        <f>(((I1057/60)/60)/24)+DATE(1970,1,1)+(-5/24)</f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ROUND((E1058/D1058)*100,0)</f>
        <v>0</v>
      </c>
      <c r="P1058">
        <f>ROUND(IF(L1058=0,0,(E1058/L1058)),0)</f>
        <v>0</v>
      </c>
      <c r="Q1058" t="str">
        <f>LEFT(N1058, SEARCH("/",N1058,1)-1)</f>
        <v>journalism</v>
      </c>
      <c r="R1058" t="str">
        <f>RIGHT(N1058,LEN(N1058)-SEARCH("/",N1058,1))</f>
        <v>audio</v>
      </c>
      <c r="S1058" s="8">
        <f>(((J1058/60)/60)/24)+DATE(1970,1,1)+(-5/24)</f>
        <v>42058.511307870365</v>
      </c>
      <c r="T1058" s="8">
        <f>(((I1058/60)/60)/24)+DATE(1970,1,1)+(-5/24)</f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ROUND((E1059/D1059)*100,0)</f>
        <v>0</v>
      </c>
      <c r="P1059">
        <f>ROUND(IF(L1059=0,0,(E1059/L1059)),0)</f>
        <v>0</v>
      </c>
      <c r="Q1059" t="str">
        <f>LEFT(N1059, SEARCH("/",N1059,1)-1)</f>
        <v>journalism</v>
      </c>
      <c r="R1059" t="str">
        <f>RIGHT(N1059,LEN(N1059)-SEARCH("/",N1059,1))</f>
        <v>audio</v>
      </c>
      <c r="S1059" s="8">
        <f>(((J1059/60)/60)/24)+DATE(1970,1,1)+(-5/24)</f>
        <v>42678.662997685176</v>
      </c>
      <c r="T1059" s="8">
        <f>(((I1059/60)/60)/24)+DATE(1970,1,1)+(-5/24)</f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ROUND((E1060/D1060)*100,0)</f>
        <v>0</v>
      </c>
      <c r="P1060">
        <f>ROUND(IF(L1060=0,0,(E1060/L1060)),0)</f>
        <v>0</v>
      </c>
      <c r="Q1060" t="str">
        <f>LEFT(N1060, SEARCH("/",N1060,1)-1)</f>
        <v>journalism</v>
      </c>
      <c r="R1060" t="str">
        <f>RIGHT(N1060,LEN(N1060)-SEARCH("/",N1060,1))</f>
        <v>audio</v>
      </c>
      <c r="S1060" s="8">
        <f>(((J1060/60)/60)/24)+DATE(1970,1,1)+(-5/24)</f>
        <v>42047.692627314813</v>
      </c>
      <c r="T1060" s="8">
        <f>(((I1060/60)/60)/24)+DATE(1970,1,1)+(-5/24)</f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ROUND((E1061/D1061)*100,0)</f>
        <v>0</v>
      </c>
      <c r="P1061">
        <f>ROUND(IF(L1061=0,0,(E1061/L1061)),0)</f>
        <v>0</v>
      </c>
      <c r="Q1061" t="str">
        <f>LEFT(N1061, SEARCH("/",N1061,1)-1)</f>
        <v>journalism</v>
      </c>
      <c r="R1061" t="str">
        <f>RIGHT(N1061,LEN(N1061)-SEARCH("/",N1061,1))</f>
        <v>audio</v>
      </c>
      <c r="S1061" s="8">
        <f>(((J1061/60)/60)/24)+DATE(1970,1,1)+(-5/24)</f>
        <v>42046.581666666665</v>
      </c>
      <c r="T1061" s="8">
        <f>(((I1061/60)/60)/24)+DATE(1970,1,1)+(-5/24)</f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ROUND((E1062/D1062)*100,0)</f>
        <v>1</v>
      </c>
      <c r="P1062">
        <f>ROUND(IF(L1062=0,0,(E1062/L1062)),0)</f>
        <v>50</v>
      </c>
      <c r="Q1062" t="str">
        <f>LEFT(N1062, SEARCH("/",N1062,1)-1)</f>
        <v>journalism</v>
      </c>
      <c r="R1062" t="str">
        <f>RIGHT(N1062,LEN(N1062)-SEARCH("/",N1062,1))</f>
        <v>audio</v>
      </c>
      <c r="S1062" s="8">
        <f>(((J1062/60)/60)/24)+DATE(1970,1,1)+(-5/24)</f>
        <v>42079.704780092587</v>
      </c>
      <c r="T1062" s="8">
        <f>(((I1062/60)/60)/24)+DATE(1970,1,1)+(-5/24)</f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ROUND((E1063/D1063)*100,0)</f>
        <v>0</v>
      </c>
      <c r="P1063">
        <f>ROUND(IF(L1063=0,0,(E1063/L1063)),0)</f>
        <v>0</v>
      </c>
      <c r="Q1063" t="str">
        <f>LEFT(N1063, SEARCH("/",N1063,1)-1)</f>
        <v>journalism</v>
      </c>
      <c r="R1063" t="str">
        <f>RIGHT(N1063,LEN(N1063)-SEARCH("/",N1063,1))</f>
        <v>audio</v>
      </c>
      <c r="S1063" s="8">
        <f>(((J1063/60)/60)/24)+DATE(1970,1,1)+(-5/24)</f>
        <v>42432.068379629629</v>
      </c>
      <c r="T1063" s="8">
        <f>(((I1063/60)/60)/24)+DATE(1970,1,1)+(-5/24)</f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ROUND((E1064/D1064)*100,0)</f>
        <v>95</v>
      </c>
      <c r="P1064">
        <f>ROUND(IF(L1064=0,0,(E1064/L1064)),0)</f>
        <v>48</v>
      </c>
      <c r="Q1064" t="str">
        <f>LEFT(N1064, SEARCH("/",N1064,1)-1)</f>
        <v>journalism</v>
      </c>
      <c r="R1064" t="str">
        <f>RIGHT(N1064,LEN(N1064)-SEARCH("/",N1064,1))</f>
        <v>audio</v>
      </c>
      <c r="S1064" s="8">
        <f>(((J1064/60)/60)/24)+DATE(1970,1,1)+(-5/24)</f>
        <v>42556.598854166667</v>
      </c>
      <c r="T1064" s="8">
        <f>(((I1064/60)/60)/24)+DATE(1970,1,1)+(-5/24)</f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ROUND((E1065/D1065)*100,0)</f>
        <v>0</v>
      </c>
      <c r="P1065">
        <f>ROUND(IF(L1065=0,0,(E1065/L1065)),0)</f>
        <v>0</v>
      </c>
      <c r="Q1065" t="str">
        <f>LEFT(N1065, SEARCH("/",N1065,1)-1)</f>
        <v>journalism</v>
      </c>
      <c r="R1065" t="str">
        <f>RIGHT(N1065,LEN(N1065)-SEARCH("/",N1065,1))</f>
        <v>audio</v>
      </c>
      <c r="S1065" s="8">
        <f>(((J1065/60)/60)/24)+DATE(1970,1,1)+(-5/24)</f>
        <v>42582.822476851848</v>
      </c>
      <c r="T1065" s="8">
        <f>(((I1065/60)/60)/24)+DATE(1970,1,1)+(-5/24)</f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ROUND((E1066/D1066)*100,0)</f>
        <v>9</v>
      </c>
      <c r="P1066">
        <f>ROUND(IF(L1066=0,0,(E1066/L1066)),0)</f>
        <v>66</v>
      </c>
      <c r="Q1066" t="str">
        <f>LEFT(N1066, SEARCH("/",N1066,1)-1)</f>
        <v>games</v>
      </c>
      <c r="R1066" t="str">
        <f>RIGHT(N1066,LEN(N1066)-SEARCH("/",N1066,1))</f>
        <v>video games</v>
      </c>
      <c r="S1066" s="8">
        <f>(((J1066/60)/60)/24)+DATE(1970,1,1)+(-5/24)</f>
        <v>41417.019710648143</v>
      </c>
      <c r="T1066" s="8">
        <f>(((I1066/60)/60)/24)+DATE(1970,1,1)+(-5/24)</f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ROUND((E1067/D1067)*100,0)</f>
        <v>3</v>
      </c>
      <c r="P1067">
        <f>ROUND(IF(L1067=0,0,(E1067/L1067)),0)</f>
        <v>16</v>
      </c>
      <c r="Q1067" t="str">
        <f>LEFT(N1067, SEARCH("/",N1067,1)-1)</f>
        <v>games</v>
      </c>
      <c r="R1067" t="str">
        <f>RIGHT(N1067,LEN(N1067)-SEARCH("/",N1067,1))</f>
        <v>video games</v>
      </c>
      <c r="S1067" s="8">
        <f>(((J1067/60)/60)/24)+DATE(1970,1,1)+(-5/24)</f>
        <v>41661.172708333332</v>
      </c>
      <c r="T1067" s="8">
        <f>(((I1067/60)/60)/24)+DATE(1970,1,1)+(-5/24)</f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ROUND((E1068/D1068)*100,0)</f>
        <v>3</v>
      </c>
      <c r="P1068">
        <f>ROUND(IF(L1068=0,0,(E1068/L1068)),0)</f>
        <v>34</v>
      </c>
      <c r="Q1068" t="str">
        <f>LEFT(N1068, SEARCH("/",N1068,1)-1)</f>
        <v>games</v>
      </c>
      <c r="R1068" t="str">
        <f>RIGHT(N1068,LEN(N1068)-SEARCH("/",N1068,1))</f>
        <v>video games</v>
      </c>
      <c r="S1068" s="8">
        <f>(((J1068/60)/60)/24)+DATE(1970,1,1)+(-5/24)</f>
        <v>41445.754421296297</v>
      </c>
      <c r="T1068" s="8">
        <f>(((I1068/60)/60)/24)+DATE(1970,1,1)+(-5/24)</f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ROUND((E1069/D1069)*100,0)</f>
        <v>26</v>
      </c>
      <c r="P1069">
        <f>ROUND(IF(L1069=0,0,(E1069/L1069)),0)</f>
        <v>13</v>
      </c>
      <c r="Q1069" t="str">
        <f>LEFT(N1069, SEARCH("/",N1069,1)-1)</f>
        <v>games</v>
      </c>
      <c r="R1069" t="str">
        <f>RIGHT(N1069,LEN(N1069)-SEARCH("/",N1069,1))</f>
        <v>video games</v>
      </c>
      <c r="S1069" s="8">
        <f>(((J1069/60)/60)/24)+DATE(1970,1,1)+(-5/24)</f>
        <v>41599.647349537037</v>
      </c>
      <c r="T1069" s="8">
        <f>(((I1069/60)/60)/24)+DATE(1970,1,1)+(-5/24)</f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ROUND((E1070/D1070)*100,0)</f>
        <v>0</v>
      </c>
      <c r="P1070">
        <f>ROUND(IF(L1070=0,0,(E1070/L1070)),0)</f>
        <v>11</v>
      </c>
      <c r="Q1070" t="str">
        <f>LEFT(N1070, SEARCH("/",N1070,1)-1)</f>
        <v>games</v>
      </c>
      <c r="R1070" t="str">
        <f>RIGHT(N1070,LEN(N1070)-SEARCH("/",N1070,1))</f>
        <v>video games</v>
      </c>
      <c r="S1070" s="8">
        <f>(((J1070/60)/60)/24)+DATE(1970,1,1)+(-5/24)</f>
        <v>42440.162777777768</v>
      </c>
      <c r="T1070" s="8">
        <f>(((I1070/60)/60)/24)+DATE(1970,1,1)+(-5/24)</f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ROUND((E1071/D1071)*100,0)</f>
        <v>39</v>
      </c>
      <c r="P1071">
        <f>ROUND(IF(L1071=0,0,(E1071/L1071)),0)</f>
        <v>40</v>
      </c>
      <c r="Q1071" t="str">
        <f>LEFT(N1071, SEARCH("/",N1071,1)-1)</f>
        <v>games</v>
      </c>
      <c r="R1071" t="str">
        <f>RIGHT(N1071,LEN(N1071)-SEARCH("/",N1071,1))</f>
        <v>video games</v>
      </c>
      <c r="S1071" s="8">
        <f>(((J1071/60)/60)/24)+DATE(1970,1,1)+(-5/24)</f>
        <v>41572.021516203698</v>
      </c>
      <c r="T1071" s="8">
        <f>(((I1071/60)/60)/24)+DATE(1970,1,1)+(-5/24)</f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ROUND((E1072/D1072)*100,0)</f>
        <v>1</v>
      </c>
      <c r="P1072">
        <f>ROUND(IF(L1072=0,0,(E1072/L1072)),0)</f>
        <v>35</v>
      </c>
      <c r="Q1072" t="str">
        <f>LEFT(N1072, SEARCH("/",N1072,1)-1)</f>
        <v>games</v>
      </c>
      <c r="R1072" t="str">
        <f>RIGHT(N1072,LEN(N1072)-SEARCH("/",N1072,1))</f>
        <v>video games</v>
      </c>
      <c r="S1072" s="8">
        <f>(((J1072/60)/60)/24)+DATE(1970,1,1)+(-5/24)</f>
        <v>41162.803495370368</v>
      </c>
      <c r="T1072" s="8">
        <f>(((I1072/60)/60)/24)+DATE(1970,1,1)+(-5/24)</f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ROUND((E1073/D1073)*100,0)</f>
        <v>0</v>
      </c>
      <c r="P1073">
        <f>ROUND(IF(L1073=0,0,(E1073/L1073)),0)</f>
        <v>0</v>
      </c>
      <c r="Q1073" t="str">
        <f>LEFT(N1073, SEARCH("/",N1073,1)-1)</f>
        <v>games</v>
      </c>
      <c r="R1073" t="str">
        <f>RIGHT(N1073,LEN(N1073)-SEARCH("/",N1073,1))</f>
        <v>video games</v>
      </c>
      <c r="S1073" s="8">
        <f>(((J1073/60)/60)/24)+DATE(1970,1,1)+(-5/24)</f>
        <v>42295.545057870368</v>
      </c>
      <c r="T1073" s="8">
        <f>(((I1073/60)/60)/24)+DATE(1970,1,1)+(-5/24)</f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ROUND((E1074/D1074)*100,0)</f>
        <v>0</v>
      </c>
      <c r="P1074">
        <f>ROUND(IF(L1074=0,0,(E1074/L1074)),0)</f>
        <v>13</v>
      </c>
      <c r="Q1074" t="str">
        <f>LEFT(N1074, SEARCH("/",N1074,1)-1)</f>
        <v>games</v>
      </c>
      <c r="R1074" t="str">
        <f>RIGHT(N1074,LEN(N1074)-SEARCH("/",N1074,1))</f>
        <v>video games</v>
      </c>
      <c r="S1074" s="8">
        <f>(((J1074/60)/60)/24)+DATE(1970,1,1)+(-5/24)</f>
        <v>41645.623807870368</v>
      </c>
      <c r="T1074" s="8">
        <f>(((I1074/60)/60)/24)+DATE(1970,1,1)+(-5/24)</f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ROUND((E1075/D1075)*100,0)</f>
        <v>1</v>
      </c>
      <c r="P1075">
        <f>ROUND(IF(L1075=0,0,(E1075/L1075)),0)</f>
        <v>10</v>
      </c>
      <c r="Q1075" t="str">
        <f>LEFT(N1075, SEARCH("/",N1075,1)-1)</f>
        <v>games</v>
      </c>
      <c r="R1075" t="str">
        <f>RIGHT(N1075,LEN(N1075)-SEARCH("/",N1075,1))</f>
        <v>video games</v>
      </c>
      <c r="S1075" s="8">
        <f>(((J1075/60)/60)/24)+DATE(1970,1,1)+(-5/24)</f>
        <v>40802.756261574068</v>
      </c>
      <c r="T1075" s="8">
        <f>(((I1075/60)/60)/24)+DATE(1970,1,1)+(-5/24)</f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ROUND((E1076/D1076)*100,0)</f>
        <v>6</v>
      </c>
      <c r="P1076">
        <f>ROUND(IF(L1076=0,0,(E1076/L1076)),0)</f>
        <v>114</v>
      </c>
      <c r="Q1076" t="str">
        <f>LEFT(N1076, SEARCH("/",N1076,1)-1)</f>
        <v>games</v>
      </c>
      <c r="R1076" t="str">
        <f>RIGHT(N1076,LEN(N1076)-SEARCH("/",N1076,1))</f>
        <v>video games</v>
      </c>
      <c r="S1076" s="8">
        <f>(((J1076/60)/60)/24)+DATE(1970,1,1)+(-5/24)</f>
        <v>41612.964641203704</v>
      </c>
      <c r="T1076" s="8">
        <f>(((I1076/60)/60)/24)+DATE(1970,1,1)+(-5/24)</f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ROUND((E1077/D1077)*100,0)</f>
        <v>5</v>
      </c>
      <c r="P1077">
        <f>ROUND(IF(L1077=0,0,(E1077/L1077)),0)</f>
        <v>15</v>
      </c>
      <c r="Q1077" t="str">
        <f>LEFT(N1077, SEARCH("/",N1077,1)-1)</f>
        <v>games</v>
      </c>
      <c r="R1077" t="str">
        <f>RIGHT(N1077,LEN(N1077)-SEARCH("/",N1077,1))</f>
        <v>video games</v>
      </c>
      <c r="S1077" s="8">
        <f>(((J1077/60)/60)/24)+DATE(1970,1,1)+(-5/24)</f>
        <v>41005.695787037032</v>
      </c>
      <c r="T1077" s="8">
        <f>(((I1077/60)/60)/24)+DATE(1970,1,1)+(-5/24)</f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ROUND((E1078/D1078)*100,0)</f>
        <v>63</v>
      </c>
      <c r="P1078">
        <f>ROUND(IF(L1078=0,0,(E1078/L1078)),0)</f>
        <v>48</v>
      </c>
      <c r="Q1078" t="str">
        <f>LEFT(N1078, SEARCH("/",N1078,1)-1)</f>
        <v>games</v>
      </c>
      <c r="R1078" t="str">
        <f>RIGHT(N1078,LEN(N1078)-SEARCH("/",N1078,1))</f>
        <v>video games</v>
      </c>
      <c r="S1078" s="8">
        <f>(((J1078/60)/60)/24)+DATE(1970,1,1)+(-5/24)</f>
        <v>41838.169560185182</v>
      </c>
      <c r="T1078" s="8">
        <f>(((I1078/60)/60)/24)+DATE(1970,1,1)+(-5/24)</f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ROUND((E1079/D1079)*100,0)</f>
        <v>29</v>
      </c>
      <c r="P1079">
        <f>ROUND(IF(L1079=0,0,(E1079/L1079)),0)</f>
        <v>44</v>
      </c>
      <c r="Q1079" t="str">
        <f>LEFT(N1079, SEARCH("/",N1079,1)-1)</f>
        <v>games</v>
      </c>
      <c r="R1079" t="str">
        <f>RIGHT(N1079,LEN(N1079)-SEARCH("/",N1079,1))</f>
        <v>video games</v>
      </c>
      <c r="S1079" s="8">
        <f>(((J1079/60)/60)/24)+DATE(1970,1,1)+(-5/24)</f>
        <v>42352.958460648144</v>
      </c>
      <c r="T1079" s="8">
        <f>(((I1079/60)/60)/24)+DATE(1970,1,1)+(-5/24)</f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ROUND((E1080/D1080)*100,0)</f>
        <v>8</v>
      </c>
      <c r="P1080">
        <f>ROUND(IF(L1080=0,0,(E1080/L1080)),0)</f>
        <v>9</v>
      </c>
      <c r="Q1080" t="str">
        <f>LEFT(N1080, SEARCH("/",N1080,1)-1)</f>
        <v>games</v>
      </c>
      <c r="R1080" t="str">
        <f>RIGHT(N1080,LEN(N1080)-SEARCH("/",N1080,1))</f>
        <v>video games</v>
      </c>
      <c r="S1080" s="8">
        <f>(((J1080/60)/60)/24)+DATE(1970,1,1)+(-5/24)</f>
        <v>40700.987511574072</v>
      </c>
      <c r="T1080" s="8">
        <f>(((I1080/60)/60)/24)+DATE(1970,1,1)+(-5/24)</f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ROUND((E1081/D1081)*100,0)</f>
        <v>3</v>
      </c>
      <c r="P1081">
        <f>ROUND(IF(L1081=0,0,(E1081/L1081)),0)</f>
        <v>38</v>
      </c>
      <c r="Q1081" t="str">
        <f>LEFT(N1081, SEARCH("/",N1081,1)-1)</f>
        <v>games</v>
      </c>
      <c r="R1081" t="str">
        <f>RIGHT(N1081,LEN(N1081)-SEARCH("/",N1081,1))</f>
        <v>video games</v>
      </c>
      <c r="S1081" s="8">
        <f>(((J1081/60)/60)/24)+DATE(1970,1,1)+(-5/24)</f>
        <v>42479.35805555556</v>
      </c>
      <c r="T1081" s="8">
        <f>(((I1081/60)/60)/24)+DATE(1970,1,1)+(-5/24)</f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ROUND((E1082/D1082)*100,0)</f>
        <v>9</v>
      </c>
      <c r="P1082">
        <f>ROUND(IF(L1082=0,0,(E1082/L1082)),0)</f>
        <v>19</v>
      </c>
      <c r="Q1082" t="str">
        <f>LEFT(N1082, SEARCH("/",N1082,1)-1)</f>
        <v>games</v>
      </c>
      <c r="R1082" t="str">
        <f>RIGHT(N1082,LEN(N1082)-SEARCH("/",N1082,1))</f>
        <v>video games</v>
      </c>
      <c r="S1082" s="8">
        <f>(((J1082/60)/60)/24)+DATE(1970,1,1)+(-5/24)</f>
        <v>41739.929780092592</v>
      </c>
      <c r="T1082" s="8">
        <f>(((I1082/60)/60)/24)+DATE(1970,1,1)+(-5/24)</f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ROUND((E1083/D1083)*100,0)</f>
        <v>0</v>
      </c>
      <c r="P1083">
        <f>ROUND(IF(L1083=0,0,(E1083/L1083)),0)</f>
        <v>3</v>
      </c>
      <c r="Q1083" t="str">
        <f>LEFT(N1083, SEARCH("/",N1083,1)-1)</f>
        <v>games</v>
      </c>
      <c r="R1083" t="str">
        <f>RIGHT(N1083,LEN(N1083)-SEARCH("/",N1083,1))</f>
        <v>video games</v>
      </c>
      <c r="S1083" s="8">
        <f>(((J1083/60)/60)/24)+DATE(1970,1,1)+(-5/24)</f>
        <v>42002.718657407408</v>
      </c>
      <c r="T1083" s="8">
        <f>(((I1083/60)/60)/24)+DATE(1970,1,1)+(-5/24)</f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ROUND((E1084/D1084)*100,0)</f>
        <v>1</v>
      </c>
      <c r="P1084">
        <f>ROUND(IF(L1084=0,0,(E1084/L1084)),0)</f>
        <v>19</v>
      </c>
      <c r="Q1084" t="str">
        <f>LEFT(N1084, SEARCH("/",N1084,1)-1)</f>
        <v>games</v>
      </c>
      <c r="R1084" t="str">
        <f>RIGHT(N1084,LEN(N1084)-SEARCH("/",N1084,1))</f>
        <v>video games</v>
      </c>
      <c r="S1084" s="8">
        <f>(((J1084/60)/60)/24)+DATE(1970,1,1)+(-5/24)</f>
        <v>41101.697777777779</v>
      </c>
      <c r="T1084" s="8">
        <f>(((I1084/60)/60)/24)+DATE(1970,1,1)+(-5/24)</f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ROUND((E1085/D1085)*100,0)</f>
        <v>1</v>
      </c>
      <c r="P1085">
        <f>ROUND(IF(L1085=0,0,(E1085/L1085)),0)</f>
        <v>410</v>
      </c>
      <c r="Q1085" t="str">
        <f>LEFT(N1085, SEARCH("/",N1085,1)-1)</f>
        <v>games</v>
      </c>
      <c r="R1085" t="str">
        <f>RIGHT(N1085,LEN(N1085)-SEARCH("/",N1085,1))</f>
        <v>video games</v>
      </c>
      <c r="S1085" s="8">
        <f>(((J1085/60)/60)/24)+DATE(1970,1,1)+(-5/24)</f>
        <v>41793.451192129629</v>
      </c>
      <c r="T1085" s="8">
        <f>(((I1085/60)/60)/24)+DATE(1970,1,1)+(-5/24)</f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ROUND((E1086/D1086)*100,0)</f>
        <v>0</v>
      </c>
      <c r="P1086">
        <f>ROUND(IF(L1086=0,0,(E1086/L1086)),0)</f>
        <v>0</v>
      </c>
      <c r="Q1086" t="str">
        <f>LEFT(N1086, SEARCH("/",N1086,1)-1)</f>
        <v>games</v>
      </c>
      <c r="R1086" t="str">
        <f>RIGHT(N1086,LEN(N1086)-SEARCH("/",N1086,1))</f>
        <v>video games</v>
      </c>
      <c r="S1086" s="8">
        <f>(((J1086/60)/60)/24)+DATE(1970,1,1)+(-5/24)</f>
        <v>41829.703749999993</v>
      </c>
      <c r="T1086" s="8">
        <f>(((I1086/60)/60)/24)+DATE(1970,1,1)+(-5/24)</f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ROUND((E1087/D1087)*100,0)</f>
        <v>3</v>
      </c>
      <c r="P1087">
        <f>ROUND(IF(L1087=0,0,(E1087/L1087)),0)</f>
        <v>114</v>
      </c>
      <c r="Q1087" t="str">
        <f>LEFT(N1087, SEARCH("/",N1087,1)-1)</f>
        <v>games</v>
      </c>
      <c r="R1087" t="str">
        <f>RIGHT(N1087,LEN(N1087)-SEARCH("/",N1087,1))</f>
        <v>video games</v>
      </c>
      <c r="S1087" s="8">
        <f>(((J1087/60)/60)/24)+DATE(1970,1,1)+(-5/24)</f>
        <v>42413.462673611109</v>
      </c>
      <c r="T1087" s="8">
        <f>(((I1087/60)/60)/24)+DATE(1970,1,1)+(-5/24)</f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ROUND((E1088/D1088)*100,0)</f>
        <v>0</v>
      </c>
      <c r="P1088">
        <f>ROUND(IF(L1088=0,0,(E1088/L1088)),0)</f>
        <v>8</v>
      </c>
      <c r="Q1088" t="str">
        <f>LEFT(N1088, SEARCH("/",N1088,1)-1)</f>
        <v>games</v>
      </c>
      <c r="R1088" t="str">
        <f>RIGHT(N1088,LEN(N1088)-SEARCH("/",N1088,1))</f>
        <v>video games</v>
      </c>
      <c r="S1088" s="8">
        <f>(((J1088/60)/60)/24)+DATE(1970,1,1)+(-5/24)</f>
        <v>41845.658460648148</v>
      </c>
      <c r="T1088" s="8">
        <f>(((I1088/60)/60)/24)+DATE(1970,1,1)+(-5/24)</f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ROUND((E1089/D1089)*100,0)</f>
        <v>0</v>
      </c>
      <c r="P1089">
        <f>ROUND(IF(L1089=0,0,(E1089/L1089)),0)</f>
        <v>0</v>
      </c>
      <c r="Q1089" t="str">
        <f>LEFT(N1089, SEARCH("/",N1089,1)-1)</f>
        <v>games</v>
      </c>
      <c r="R1089" t="str">
        <f>RIGHT(N1089,LEN(N1089)-SEARCH("/",N1089,1))</f>
        <v>video games</v>
      </c>
      <c r="S1089" s="8">
        <f>(((J1089/60)/60)/24)+DATE(1970,1,1)+(-5/24)</f>
        <v>41775.505636574075</v>
      </c>
      <c r="T1089" s="8">
        <f>(((I1089/60)/60)/24)+DATE(1970,1,1)+(-5/24)</f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ROUND((E1090/D1090)*100,0)</f>
        <v>14</v>
      </c>
      <c r="P1090">
        <f>ROUND(IF(L1090=0,0,(E1090/L1090)),0)</f>
        <v>43</v>
      </c>
      <c r="Q1090" t="str">
        <f>LEFT(N1090, SEARCH("/",N1090,1)-1)</f>
        <v>games</v>
      </c>
      <c r="R1090" t="str">
        <f>RIGHT(N1090,LEN(N1090)-SEARCH("/",N1090,1))</f>
        <v>video games</v>
      </c>
      <c r="S1090" s="8">
        <f>(((J1090/60)/60)/24)+DATE(1970,1,1)+(-5/24)</f>
        <v>41723.591053240736</v>
      </c>
      <c r="T1090" s="8">
        <f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ROUND((E1091/D1091)*100,0)</f>
        <v>8</v>
      </c>
      <c r="P1091">
        <f>ROUND(IF(L1091=0,0,(E1091/L1091)),0)</f>
        <v>24</v>
      </c>
      <c r="Q1091" t="str">
        <f>LEFT(N1091, SEARCH("/",N1091,1)-1)</f>
        <v>games</v>
      </c>
      <c r="R1091" t="str">
        <f>RIGHT(N1091,LEN(N1091)-SEARCH("/",N1091,1))</f>
        <v>video games</v>
      </c>
      <c r="S1091" s="8">
        <f>(((J1091/60)/60)/24)+DATE(1970,1,1)+(-5/24)</f>
        <v>42150.981192129628</v>
      </c>
      <c r="T1091" s="8">
        <f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ROUND((E1092/D1092)*100,0)</f>
        <v>0</v>
      </c>
      <c r="P1092">
        <f>ROUND(IF(L1092=0,0,(E1092/L1092)),0)</f>
        <v>5</v>
      </c>
      <c r="Q1092" t="str">
        <f>LEFT(N1092, SEARCH("/",N1092,1)-1)</f>
        <v>games</v>
      </c>
      <c r="R1092" t="str">
        <f>RIGHT(N1092,LEN(N1092)-SEARCH("/",N1092,1))</f>
        <v>video games</v>
      </c>
      <c r="S1092" s="8">
        <f>(((J1092/60)/60)/24)+DATE(1970,1,1)+(-5/24)</f>
        <v>42122.977465277778</v>
      </c>
      <c r="T1092" s="8">
        <f>(((I1092/60)/60)/24)+DATE(1970,1,1)+(-5/24)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ROUND((E1093/D1093)*100,0)</f>
        <v>13</v>
      </c>
      <c r="P1093">
        <f>ROUND(IF(L1093=0,0,(E1093/L1093)),0)</f>
        <v>13</v>
      </c>
      <c r="Q1093" t="str">
        <f>LEFT(N1093, SEARCH("/",N1093,1)-1)</f>
        <v>games</v>
      </c>
      <c r="R1093" t="str">
        <f>RIGHT(N1093,LEN(N1093)-SEARCH("/",N1093,1))</f>
        <v>video games</v>
      </c>
      <c r="S1093" s="8">
        <f>(((J1093/60)/60)/24)+DATE(1970,1,1)+(-5/24)</f>
        <v>42440.611944444441</v>
      </c>
      <c r="T1093" s="8">
        <f>(((I1093/60)/60)/24)+DATE(1970,1,1)+(-5/24)</f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ROUND((E1094/D1094)*100,0)</f>
        <v>1</v>
      </c>
      <c r="P1094">
        <f>ROUND(IF(L1094=0,0,(E1094/L1094)),0)</f>
        <v>3</v>
      </c>
      <c r="Q1094" t="str">
        <f>LEFT(N1094, SEARCH("/",N1094,1)-1)</f>
        <v>games</v>
      </c>
      <c r="R1094" t="str">
        <f>RIGHT(N1094,LEN(N1094)-SEARCH("/",N1094,1))</f>
        <v>video games</v>
      </c>
      <c r="S1094" s="8">
        <f>(((J1094/60)/60)/24)+DATE(1970,1,1)+(-5/24)</f>
        <v>41249.817569444444</v>
      </c>
      <c r="T1094" s="8">
        <f>(((I1094/60)/60)/24)+DATE(1970,1,1)+(-5/24)</f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ROUND((E1095/D1095)*100,0)</f>
        <v>14</v>
      </c>
      <c r="P1095">
        <f>ROUND(IF(L1095=0,0,(E1095/L1095)),0)</f>
        <v>11</v>
      </c>
      <c r="Q1095" t="str">
        <f>LEFT(N1095, SEARCH("/",N1095,1)-1)</f>
        <v>games</v>
      </c>
      <c r="R1095" t="str">
        <f>RIGHT(N1095,LEN(N1095)-SEARCH("/",N1095,1))</f>
        <v>video games</v>
      </c>
      <c r="S1095" s="8">
        <f>(((J1095/60)/60)/24)+DATE(1970,1,1)+(-5/24)</f>
        <v>42396.765474537031</v>
      </c>
      <c r="T1095" s="8">
        <f>(((I1095/60)/60)/24)+DATE(1970,1,1)+(-5/24)</f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ROUND((E1096/D1096)*100,0)</f>
        <v>18</v>
      </c>
      <c r="P1096">
        <f>ROUND(IF(L1096=0,0,(E1096/L1096)),0)</f>
        <v>122</v>
      </c>
      <c r="Q1096" t="str">
        <f>LEFT(N1096, SEARCH("/",N1096,1)-1)</f>
        <v>games</v>
      </c>
      <c r="R1096" t="str">
        <f>RIGHT(N1096,LEN(N1096)-SEARCH("/",N1096,1))</f>
        <v>video games</v>
      </c>
      <c r="S1096" s="8">
        <f>(((J1096/60)/60)/24)+DATE(1970,1,1)+(-5/24)</f>
        <v>40795.505011574067</v>
      </c>
      <c r="T1096" s="8">
        <f>(((I1096/60)/60)/24)+DATE(1970,1,1)+(-5/24)</f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ROUND((E1097/D1097)*100,0)</f>
        <v>5</v>
      </c>
      <c r="P1097">
        <f>ROUND(IF(L1097=0,0,(E1097/L1097)),0)</f>
        <v>268</v>
      </c>
      <c r="Q1097" t="str">
        <f>LEFT(N1097, SEARCH("/",N1097,1)-1)</f>
        <v>games</v>
      </c>
      <c r="R1097" t="str">
        <f>RIGHT(N1097,LEN(N1097)-SEARCH("/",N1097,1))</f>
        <v>video games</v>
      </c>
      <c r="S1097" s="8">
        <f>(((J1097/60)/60)/24)+DATE(1970,1,1)+(-5/24)</f>
        <v>41486.328935185185</v>
      </c>
      <c r="T1097" s="8">
        <f>(((I1097/60)/60)/24)+DATE(1970,1,1)+(-5/24)</f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ROUND((E1098/D1098)*100,0)</f>
        <v>18</v>
      </c>
      <c r="P1098">
        <f>ROUND(IF(L1098=0,0,(E1098/L1098)),0)</f>
        <v>74</v>
      </c>
      <c r="Q1098" t="str">
        <f>LEFT(N1098, SEARCH("/",N1098,1)-1)</f>
        <v>games</v>
      </c>
      <c r="R1098" t="str">
        <f>RIGHT(N1098,LEN(N1098)-SEARCH("/",N1098,1))</f>
        <v>video games</v>
      </c>
      <c r="S1098" s="8">
        <f>(((J1098/60)/60)/24)+DATE(1970,1,1)+(-5/24)</f>
        <v>41885.309652777774</v>
      </c>
      <c r="T1098" s="8">
        <f>(((I1098/60)/60)/24)+DATE(1970,1,1)+(-5/24)</f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ROUND((E1099/D1099)*100,0)</f>
        <v>0</v>
      </c>
      <c r="P1099">
        <f>ROUND(IF(L1099=0,0,(E1099/L1099)),0)</f>
        <v>7</v>
      </c>
      <c r="Q1099" t="str">
        <f>LEFT(N1099, SEARCH("/",N1099,1)-1)</f>
        <v>games</v>
      </c>
      <c r="R1099" t="str">
        <f>RIGHT(N1099,LEN(N1099)-SEARCH("/",N1099,1))</f>
        <v>video games</v>
      </c>
      <c r="S1099" s="8">
        <f>(((J1099/60)/60)/24)+DATE(1970,1,1)+(-5/24)</f>
        <v>41660.584224537037</v>
      </c>
      <c r="T1099" s="8">
        <f>(((I1099/60)/60)/24)+DATE(1970,1,1)+(-5/24)</f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ROUND((E1100/D1100)*100,0)</f>
        <v>7</v>
      </c>
      <c r="P1100">
        <f>ROUND(IF(L1100=0,0,(E1100/L1100)),0)</f>
        <v>82</v>
      </c>
      <c r="Q1100" t="str">
        <f>LEFT(N1100, SEARCH("/",N1100,1)-1)</f>
        <v>games</v>
      </c>
      <c r="R1100" t="str">
        <f>RIGHT(N1100,LEN(N1100)-SEARCH("/",N1100,1))</f>
        <v>video games</v>
      </c>
      <c r="S1100" s="8">
        <f>(((J1100/60)/60)/24)+DATE(1970,1,1)+(-5/24)</f>
        <v>41712.554340277777</v>
      </c>
      <c r="T1100" s="8">
        <f>(((I1100/60)/60)/24)+DATE(1970,1,1)+(-5/24)</f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ROUND((E1101/D1101)*100,0)</f>
        <v>1</v>
      </c>
      <c r="P1101">
        <f>ROUND(IF(L1101=0,0,(E1101/L1101)),0)</f>
        <v>25</v>
      </c>
      <c r="Q1101" t="str">
        <f>LEFT(N1101, SEARCH("/",N1101,1)-1)</f>
        <v>games</v>
      </c>
      <c r="R1101" t="str">
        <f>RIGHT(N1101,LEN(N1101)-SEARCH("/",N1101,1))</f>
        <v>video games</v>
      </c>
      <c r="S1101" s="8">
        <f>(((J1101/60)/60)/24)+DATE(1970,1,1)+(-5/24)</f>
        <v>42107.628101851849</v>
      </c>
      <c r="T1101" s="8">
        <f>(((I1101/60)/60)/24)+DATE(1970,1,1)+(-5/24)</f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ROUND((E1102/D1102)*100,0)</f>
        <v>3</v>
      </c>
      <c r="P1102">
        <f>ROUND(IF(L1102=0,0,(E1102/L1102)),0)</f>
        <v>10</v>
      </c>
      <c r="Q1102" t="str">
        <f>LEFT(N1102, SEARCH("/",N1102,1)-1)</f>
        <v>games</v>
      </c>
      <c r="R1102" t="str">
        <f>RIGHT(N1102,LEN(N1102)-SEARCH("/",N1102,1))</f>
        <v>video games</v>
      </c>
      <c r="S1102" s="8">
        <f>(((J1102/60)/60)/24)+DATE(1970,1,1)+(-5/24)</f>
        <v>42383.902442129627</v>
      </c>
      <c r="T1102" s="8">
        <f>(((I1102/60)/60)/24)+DATE(1970,1,1)+(-5/24)</f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ROUND((E1103/D1103)*100,0)</f>
        <v>0</v>
      </c>
      <c r="P1103">
        <f>ROUND(IF(L1103=0,0,(E1103/L1103)),0)</f>
        <v>7</v>
      </c>
      <c r="Q1103" t="str">
        <f>LEFT(N1103, SEARCH("/",N1103,1)-1)</f>
        <v>games</v>
      </c>
      <c r="R1103" t="str">
        <f>RIGHT(N1103,LEN(N1103)-SEARCH("/",N1103,1))</f>
        <v>video games</v>
      </c>
      <c r="S1103" s="8">
        <f>(((J1103/60)/60)/24)+DATE(1970,1,1)+(-5/24)</f>
        <v>42538.564097222225</v>
      </c>
      <c r="T1103" s="8">
        <f>(((I1103/60)/60)/24)+DATE(1970,1,1)+(-5/24)</f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ROUND((E1104/D1104)*100,0)</f>
        <v>5</v>
      </c>
      <c r="P1104">
        <f>ROUND(IF(L1104=0,0,(E1104/L1104)),0)</f>
        <v>18</v>
      </c>
      <c r="Q1104" t="str">
        <f>LEFT(N1104, SEARCH("/",N1104,1)-1)</f>
        <v>games</v>
      </c>
      <c r="R1104" t="str">
        <f>RIGHT(N1104,LEN(N1104)-SEARCH("/",N1104,1))</f>
        <v>video games</v>
      </c>
      <c r="S1104" s="8">
        <f>(((J1104/60)/60)/24)+DATE(1970,1,1)+(-5/24)</f>
        <v>41576.837094907409</v>
      </c>
      <c r="T1104" s="8">
        <f>(((I1104/60)/60)/24)+DATE(1970,1,1)+(-5/24)</f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ROUND((E1105/D1105)*100,0)</f>
        <v>2</v>
      </c>
      <c r="P1105">
        <f>ROUND(IF(L1105=0,0,(E1105/L1105)),0)</f>
        <v>16</v>
      </c>
      <c r="Q1105" t="str">
        <f>LEFT(N1105, SEARCH("/",N1105,1)-1)</f>
        <v>games</v>
      </c>
      <c r="R1105" t="str">
        <f>RIGHT(N1105,LEN(N1105)-SEARCH("/",N1105,1))</f>
        <v>video games</v>
      </c>
      <c r="S1105" s="8">
        <f>(((J1105/60)/60)/24)+DATE(1970,1,1)+(-5/24)</f>
        <v>42479.013773148145</v>
      </c>
      <c r="T1105" s="8">
        <f>(((I1105/60)/60)/24)+DATE(1970,1,1)+(-5/24)</f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ROUND((E1106/D1106)*100,0)</f>
        <v>5</v>
      </c>
      <c r="P1106">
        <f>ROUND(IF(L1106=0,0,(E1106/L1106)),0)</f>
        <v>80</v>
      </c>
      <c r="Q1106" t="str">
        <f>LEFT(N1106, SEARCH("/",N1106,1)-1)</f>
        <v>games</v>
      </c>
      <c r="R1106" t="str">
        <f>RIGHT(N1106,LEN(N1106)-SEARCH("/",N1106,1))</f>
        <v>video games</v>
      </c>
      <c r="S1106" s="8">
        <f>(((J1106/60)/60)/24)+DATE(1970,1,1)+(-5/24)</f>
        <v>41771.201631944445</v>
      </c>
      <c r="T1106" s="8">
        <f>(((I1106/60)/60)/24)+DATE(1970,1,1)+(-5/24)</f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ROUND((E1107/D1107)*100,0)</f>
        <v>0</v>
      </c>
      <c r="P1107">
        <f>ROUND(IF(L1107=0,0,(E1107/L1107)),0)</f>
        <v>72</v>
      </c>
      <c r="Q1107" t="str">
        <f>LEFT(N1107, SEARCH("/",N1107,1)-1)</f>
        <v>games</v>
      </c>
      <c r="R1107" t="str">
        <f>RIGHT(N1107,LEN(N1107)-SEARCH("/",N1107,1))</f>
        <v>video games</v>
      </c>
      <c r="S1107" s="8">
        <f>(((J1107/60)/60)/24)+DATE(1970,1,1)+(-5/24)</f>
        <v>41691.927395833329</v>
      </c>
      <c r="T1107" s="8">
        <f>(((I1107/60)/60)/24)+DATE(1970,1,1)+(-5/24)</f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ROUND((E1108/D1108)*100,0)</f>
        <v>41</v>
      </c>
      <c r="P1108">
        <f>ROUND(IF(L1108=0,0,(E1108/L1108)),0)</f>
        <v>24</v>
      </c>
      <c r="Q1108" t="str">
        <f>LEFT(N1108, SEARCH("/",N1108,1)-1)</f>
        <v>games</v>
      </c>
      <c r="R1108" t="str">
        <f>RIGHT(N1108,LEN(N1108)-SEARCH("/",N1108,1))</f>
        <v>video games</v>
      </c>
      <c r="S1108" s="8">
        <f>(((J1108/60)/60)/24)+DATE(1970,1,1)+(-5/24)</f>
        <v>40973.532118055555</v>
      </c>
      <c r="T1108" s="8">
        <f>(((I1108/60)/60)/24)+DATE(1970,1,1)+(-5/24)</f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ROUND((E1109/D1109)*100,0)</f>
        <v>0</v>
      </c>
      <c r="P1109">
        <f>ROUND(IF(L1109=0,0,(E1109/L1109)),0)</f>
        <v>0</v>
      </c>
      <c r="Q1109" t="str">
        <f>LEFT(N1109, SEARCH("/",N1109,1)-1)</f>
        <v>games</v>
      </c>
      <c r="R1109" t="str">
        <f>RIGHT(N1109,LEN(N1109)-SEARCH("/",N1109,1))</f>
        <v>video games</v>
      </c>
      <c r="S1109" s="8">
        <f>(((J1109/60)/60)/24)+DATE(1970,1,1)+(-5/24)</f>
        <v>41813.653055555551</v>
      </c>
      <c r="T1109" s="8">
        <f>(((I1109/60)/60)/24)+DATE(1970,1,1)+(-5/24)</f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ROUND((E1110/D1110)*100,0)</f>
        <v>3</v>
      </c>
      <c r="P1110">
        <f>ROUND(IF(L1110=0,0,(E1110/L1110)),0)</f>
        <v>35</v>
      </c>
      <c r="Q1110" t="str">
        <f>LEFT(N1110, SEARCH("/",N1110,1)-1)</f>
        <v>games</v>
      </c>
      <c r="R1110" t="str">
        <f>RIGHT(N1110,LEN(N1110)-SEARCH("/",N1110,1))</f>
        <v>video games</v>
      </c>
      <c r="S1110" s="8">
        <f>(((J1110/60)/60)/24)+DATE(1970,1,1)+(-5/24)</f>
        <v>40952.42864583333</v>
      </c>
      <c r="T1110" s="8">
        <f>(((I1110/60)/60)/24)+DATE(1970,1,1)+(-5/24)</f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ROUND((E1111/D1111)*100,0)</f>
        <v>0</v>
      </c>
      <c r="P1111">
        <f>ROUND(IF(L1111=0,0,(E1111/L1111)),0)</f>
        <v>15</v>
      </c>
      <c r="Q1111" t="str">
        <f>LEFT(N1111, SEARCH("/",N1111,1)-1)</f>
        <v>games</v>
      </c>
      <c r="R1111" t="str">
        <f>RIGHT(N1111,LEN(N1111)-SEARCH("/",N1111,1))</f>
        <v>video games</v>
      </c>
      <c r="S1111" s="8">
        <f>(((J1111/60)/60)/24)+DATE(1970,1,1)+(-5/24)</f>
        <v>42662.543865740743</v>
      </c>
      <c r="T1111" s="8">
        <f>(((I1111/60)/60)/24)+DATE(1970,1,1)+(-5/24)</f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ROUND((E1112/D1112)*100,0)</f>
        <v>1</v>
      </c>
      <c r="P1112">
        <f>ROUND(IF(L1112=0,0,(E1112/L1112)),0)</f>
        <v>23</v>
      </c>
      <c r="Q1112" t="str">
        <f>LEFT(N1112, SEARCH("/",N1112,1)-1)</f>
        <v>games</v>
      </c>
      <c r="R1112" t="str">
        <f>RIGHT(N1112,LEN(N1112)-SEARCH("/",N1112,1))</f>
        <v>video games</v>
      </c>
      <c r="S1112" s="8">
        <f>(((J1112/60)/60)/24)+DATE(1970,1,1)+(-5/24)</f>
        <v>41220.72479166666</v>
      </c>
      <c r="T1112" s="8">
        <f>(((I1112/60)/60)/24)+DATE(1970,1,1)+(-5/24)</f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ROUND((E1113/D1113)*100,0)</f>
        <v>0</v>
      </c>
      <c r="P1113">
        <f>ROUND(IF(L1113=0,0,(E1113/L1113)),0)</f>
        <v>1</v>
      </c>
      <c r="Q1113" t="str">
        <f>LEFT(N1113, SEARCH("/",N1113,1)-1)</f>
        <v>games</v>
      </c>
      <c r="R1113" t="str">
        <f>RIGHT(N1113,LEN(N1113)-SEARCH("/",N1113,1))</f>
        <v>video games</v>
      </c>
      <c r="S1113" s="8">
        <f>(((J1113/60)/60)/24)+DATE(1970,1,1)+(-5/24)</f>
        <v>42346.995254629634</v>
      </c>
      <c r="T1113" s="8">
        <f>(((I1113/60)/60)/24)+DATE(1970,1,1)+(-5/24)</f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ROUND((E1114/D1114)*100,0)</f>
        <v>36</v>
      </c>
      <c r="P1114">
        <f>ROUND(IF(L1114=0,0,(E1114/L1114)),0)</f>
        <v>100</v>
      </c>
      <c r="Q1114" t="str">
        <f>LEFT(N1114, SEARCH("/",N1114,1)-1)</f>
        <v>games</v>
      </c>
      <c r="R1114" t="str">
        <f>RIGHT(N1114,LEN(N1114)-SEARCH("/",N1114,1))</f>
        <v>video games</v>
      </c>
      <c r="S1114" s="8">
        <f>(((J1114/60)/60)/24)+DATE(1970,1,1)+(-5/24)</f>
        <v>41963.551053240742</v>
      </c>
      <c r="T1114" s="8">
        <f>(((I1114/60)/60)/24)+DATE(1970,1,1)+(-5/24)</f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ROUND((E1115/D1115)*100,0)</f>
        <v>1</v>
      </c>
      <c r="P1115">
        <f>ROUND(IF(L1115=0,0,(E1115/L1115)),0)</f>
        <v>5</v>
      </c>
      <c r="Q1115" t="str">
        <f>LEFT(N1115, SEARCH("/",N1115,1)-1)</f>
        <v>games</v>
      </c>
      <c r="R1115" t="str">
        <f>RIGHT(N1115,LEN(N1115)-SEARCH("/",N1115,1))</f>
        <v>video games</v>
      </c>
      <c r="S1115" s="8">
        <f>(((J1115/60)/60)/24)+DATE(1970,1,1)+(-5/24)</f>
        <v>41835.768749999996</v>
      </c>
      <c r="T1115" s="8">
        <f>(((I1115/60)/60)/24)+DATE(1970,1,1)+(-5/24)</f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ROUND((E1116/D1116)*100,0)</f>
        <v>0</v>
      </c>
      <c r="P1116">
        <f>ROUND(IF(L1116=0,0,(E1116/L1116)),0)</f>
        <v>3</v>
      </c>
      <c r="Q1116" t="str">
        <f>LEFT(N1116, SEARCH("/",N1116,1)-1)</f>
        <v>games</v>
      </c>
      <c r="R1116" t="str">
        <f>RIGHT(N1116,LEN(N1116)-SEARCH("/",N1116,1))</f>
        <v>video games</v>
      </c>
      <c r="S1116" s="8">
        <f>(((J1116/60)/60)/24)+DATE(1970,1,1)+(-5/24)</f>
        <v>41526.13758101852</v>
      </c>
      <c r="T1116" s="8">
        <f>(((I1116/60)/60)/24)+DATE(1970,1,1)+(-5/24)</f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ROUND((E1117/D1117)*100,0)</f>
        <v>0</v>
      </c>
      <c r="P1117">
        <f>ROUND(IF(L1117=0,0,(E1117/L1117)),0)</f>
        <v>13</v>
      </c>
      <c r="Q1117" t="str">
        <f>LEFT(N1117, SEARCH("/",N1117,1)-1)</f>
        <v>games</v>
      </c>
      <c r="R1117" t="str">
        <f>RIGHT(N1117,LEN(N1117)-SEARCH("/",N1117,1))</f>
        <v>video games</v>
      </c>
      <c r="S1117" s="8">
        <f>(((J1117/60)/60)/24)+DATE(1970,1,1)+(-5/24)</f>
        <v>42429.487210648142</v>
      </c>
      <c r="T1117" s="8">
        <f>(((I1117/60)/60)/24)+DATE(1970,1,1)+(-5/24)</f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ROUND((E1118/D1118)*100,0)</f>
        <v>0</v>
      </c>
      <c r="P1118">
        <f>ROUND(IF(L1118=0,0,(E1118/L1118)),0)</f>
        <v>18</v>
      </c>
      <c r="Q1118" t="str">
        <f>LEFT(N1118, SEARCH("/",N1118,1)-1)</f>
        <v>games</v>
      </c>
      <c r="R1118" t="str">
        <f>RIGHT(N1118,LEN(N1118)-SEARCH("/",N1118,1))</f>
        <v>video games</v>
      </c>
      <c r="S1118" s="8">
        <f>(((J1118/60)/60)/24)+DATE(1970,1,1)+(-5/24)</f>
        <v>41009.638981481476</v>
      </c>
      <c r="T1118" s="8">
        <f>(((I1118/60)/60)/24)+DATE(1970,1,1)+(-5/24)</f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ROUND((E1119/D1119)*100,0)</f>
        <v>8</v>
      </c>
      <c r="P1119">
        <f>ROUND(IF(L1119=0,0,(E1119/L1119)),0)</f>
        <v>10</v>
      </c>
      <c r="Q1119" t="str">
        <f>LEFT(N1119, SEARCH("/",N1119,1)-1)</f>
        <v>games</v>
      </c>
      <c r="R1119" t="str">
        <f>RIGHT(N1119,LEN(N1119)-SEARCH("/",N1119,1))</f>
        <v>video games</v>
      </c>
      <c r="S1119" s="8">
        <f>(((J1119/60)/60)/24)+DATE(1970,1,1)+(-5/24)</f>
        <v>42333.390196759261</v>
      </c>
      <c r="T1119" s="8">
        <f>(((I1119/60)/60)/24)+DATE(1970,1,1)+(-5/24)</f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ROUND((E1120/D1120)*100,0)</f>
        <v>2</v>
      </c>
      <c r="P1120">
        <f>ROUND(IF(L1120=0,0,(E1120/L1120)),0)</f>
        <v>36</v>
      </c>
      <c r="Q1120" t="str">
        <f>LEFT(N1120, SEARCH("/",N1120,1)-1)</f>
        <v>games</v>
      </c>
      <c r="R1120" t="str">
        <f>RIGHT(N1120,LEN(N1120)-SEARCH("/",N1120,1))</f>
        <v>video games</v>
      </c>
      <c r="S1120" s="8">
        <f>(((J1120/60)/60)/24)+DATE(1970,1,1)+(-5/24)</f>
        <v>41703.958090277774</v>
      </c>
      <c r="T1120" s="8">
        <f>(((I1120/60)/60)/24)+DATE(1970,1,1)+(-5/24)</f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ROUND((E1121/D1121)*100,0)</f>
        <v>0</v>
      </c>
      <c r="P1121">
        <f>ROUND(IF(L1121=0,0,(E1121/L1121)),0)</f>
        <v>5</v>
      </c>
      <c r="Q1121" t="str">
        <f>LEFT(N1121, SEARCH("/",N1121,1)-1)</f>
        <v>games</v>
      </c>
      <c r="R1121" t="str">
        <f>RIGHT(N1121,LEN(N1121)-SEARCH("/",N1121,1))</f>
        <v>video games</v>
      </c>
      <c r="S1121" s="8">
        <f>(((J1121/60)/60)/24)+DATE(1970,1,1)+(-5/24)</f>
        <v>41722.584074074075</v>
      </c>
      <c r="T1121" s="8">
        <f>(((I1121/60)/60)/24)+DATE(1970,1,1)+(-5/24)</f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ROUND((E1122/D1122)*100,0)</f>
        <v>0</v>
      </c>
      <c r="P1122">
        <f>ROUND(IF(L1122=0,0,(E1122/L1122)),0)</f>
        <v>0</v>
      </c>
      <c r="Q1122" t="str">
        <f>LEFT(N1122, SEARCH("/",N1122,1)-1)</f>
        <v>games</v>
      </c>
      <c r="R1122" t="str">
        <f>RIGHT(N1122,LEN(N1122)-SEARCH("/",N1122,1))</f>
        <v>video games</v>
      </c>
      <c r="S1122" s="8">
        <f>(((J1122/60)/60)/24)+DATE(1970,1,1)+(-5/24)</f>
        <v>40799.664351851847</v>
      </c>
      <c r="T1122" s="8">
        <f>(((I1122/60)/60)/24)+DATE(1970,1,1)+(-5/24)</f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ROUND((E1123/D1123)*100,0)</f>
        <v>0</v>
      </c>
      <c r="P1123">
        <f>ROUND(IF(L1123=0,0,(E1123/L1123)),0)</f>
        <v>6</v>
      </c>
      <c r="Q1123" t="str">
        <f>LEFT(N1123, SEARCH("/",N1123,1)-1)</f>
        <v>games</v>
      </c>
      <c r="R1123" t="str">
        <f>RIGHT(N1123,LEN(N1123)-SEARCH("/",N1123,1))</f>
        <v>video games</v>
      </c>
      <c r="S1123" s="8">
        <f>(((J1123/60)/60)/24)+DATE(1970,1,1)+(-5/24)</f>
        <v>42412.72587962963</v>
      </c>
      <c r="T1123" s="8">
        <f>(((I1123/60)/60)/24)+DATE(1970,1,1)+(-5/24)</f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ROUND((E1124/D1124)*100,0)</f>
        <v>0</v>
      </c>
      <c r="P1124">
        <f>ROUND(IF(L1124=0,0,(E1124/L1124)),0)</f>
        <v>0</v>
      </c>
      <c r="Q1124" t="str">
        <f>LEFT(N1124, SEARCH("/",N1124,1)-1)</f>
        <v>games</v>
      </c>
      <c r="R1124" t="str">
        <f>RIGHT(N1124,LEN(N1124)-SEARCH("/",N1124,1))</f>
        <v>video games</v>
      </c>
      <c r="S1124" s="8">
        <f>(((J1124/60)/60)/24)+DATE(1970,1,1)+(-5/24)</f>
        <v>41410.495659722219</v>
      </c>
      <c r="T1124" s="8">
        <f>(((I1124/60)/60)/24)+DATE(1970,1,1)+(-5/24)</f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ROUND((E1125/D1125)*100,0)</f>
        <v>0</v>
      </c>
      <c r="P1125">
        <f>ROUND(IF(L1125=0,0,(E1125/L1125)),0)</f>
        <v>4</v>
      </c>
      <c r="Q1125" t="str">
        <f>LEFT(N1125, SEARCH("/",N1125,1)-1)</f>
        <v>games</v>
      </c>
      <c r="R1125" t="str">
        <f>RIGHT(N1125,LEN(N1125)-SEARCH("/",N1125,1))</f>
        <v>video games</v>
      </c>
      <c r="S1125" s="8">
        <f>(((J1125/60)/60)/24)+DATE(1970,1,1)+(-5/24)</f>
        <v>41718.315370370365</v>
      </c>
      <c r="T1125" s="8">
        <f>(((I1125/60)/60)/24)+DATE(1970,1,1)+(-5/24)</f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ROUND((E1126/D1126)*100,0)</f>
        <v>0</v>
      </c>
      <c r="P1126">
        <f>ROUND(IF(L1126=0,0,(E1126/L1126)),0)</f>
        <v>61</v>
      </c>
      <c r="Q1126" t="str">
        <f>LEFT(N1126, SEARCH("/",N1126,1)-1)</f>
        <v>games</v>
      </c>
      <c r="R1126" t="str">
        <f>RIGHT(N1126,LEN(N1126)-SEARCH("/",N1126,1))</f>
        <v>mobile games</v>
      </c>
      <c r="S1126" s="8">
        <f>(((J1126/60)/60)/24)+DATE(1970,1,1)+(-5/24)</f>
        <v>42094.458923611113</v>
      </c>
      <c r="T1126" s="8">
        <f>(((I1126/60)/60)/24)+DATE(1970,1,1)+(-5/24)</f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ROUND((E1127/D1127)*100,0)</f>
        <v>0</v>
      </c>
      <c r="P1127">
        <f>ROUND(IF(L1127=0,0,(E1127/L1127)),0)</f>
        <v>0</v>
      </c>
      <c r="Q1127" t="str">
        <f>LEFT(N1127, SEARCH("/",N1127,1)-1)</f>
        <v>games</v>
      </c>
      <c r="R1127" t="str">
        <f>RIGHT(N1127,LEN(N1127)-SEARCH("/",N1127,1))</f>
        <v>mobile games</v>
      </c>
      <c r="S1127" s="8">
        <f>(((J1127/60)/60)/24)+DATE(1970,1,1)+(-5/24)</f>
        <v>42212.415856481479</v>
      </c>
      <c r="T1127" s="8">
        <f>(((I1127/60)/60)/24)+DATE(1970,1,1)+(-5/24)</f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ROUND((E1128/D1128)*100,0)</f>
        <v>1</v>
      </c>
      <c r="P1128">
        <f>ROUND(IF(L1128=0,0,(E1128/L1128)),0)</f>
        <v>5</v>
      </c>
      <c r="Q1128" t="str">
        <f>LEFT(N1128, SEARCH("/",N1128,1)-1)</f>
        <v>games</v>
      </c>
      <c r="R1128" t="str">
        <f>RIGHT(N1128,LEN(N1128)-SEARCH("/",N1128,1))</f>
        <v>mobile games</v>
      </c>
      <c r="S1128" s="8">
        <f>(((J1128/60)/60)/24)+DATE(1970,1,1)+(-5/24)</f>
        <v>42535.11914351851</v>
      </c>
      <c r="T1128" s="8">
        <f>(((I1128/60)/60)/24)+DATE(1970,1,1)+(-5/24)</f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ROUND((E1129/D1129)*100,0)</f>
        <v>2</v>
      </c>
      <c r="P1129">
        <f>ROUND(IF(L1129=0,0,(E1129/L1129)),0)</f>
        <v>25</v>
      </c>
      <c r="Q1129" t="str">
        <f>LEFT(N1129, SEARCH("/",N1129,1)-1)</f>
        <v>games</v>
      </c>
      <c r="R1129" t="str">
        <f>RIGHT(N1129,LEN(N1129)-SEARCH("/",N1129,1))</f>
        <v>mobile games</v>
      </c>
      <c r="S1129" s="8">
        <f>(((J1129/60)/60)/24)+DATE(1970,1,1)+(-5/24)</f>
        <v>41926.645833333328</v>
      </c>
      <c r="T1129" s="8">
        <f>(((I1129/60)/60)/24)+DATE(1970,1,1)+(-5/24)</f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ROUND((E1130/D1130)*100,0)</f>
        <v>0</v>
      </c>
      <c r="P1130">
        <f>ROUND(IF(L1130=0,0,(E1130/L1130)),0)</f>
        <v>1</v>
      </c>
      <c r="Q1130" t="str">
        <f>LEFT(N1130, SEARCH("/",N1130,1)-1)</f>
        <v>games</v>
      </c>
      <c r="R1130" t="str">
        <f>RIGHT(N1130,LEN(N1130)-SEARCH("/",N1130,1))</f>
        <v>mobile games</v>
      </c>
      <c r="S1130" s="8">
        <f>(((J1130/60)/60)/24)+DATE(1970,1,1)+(-5/24)</f>
        <v>41828.441168981481</v>
      </c>
      <c r="T1130" s="8">
        <f>(((I1130/60)/60)/24)+DATE(1970,1,1)+(-5/24)</f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ROUND((E1131/D1131)*100,0)</f>
        <v>0</v>
      </c>
      <c r="P1131">
        <f>ROUND(IF(L1131=0,0,(E1131/L1131)),0)</f>
        <v>11</v>
      </c>
      <c r="Q1131" t="str">
        <f>LEFT(N1131, SEARCH("/",N1131,1)-1)</f>
        <v>games</v>
      </c>
      <c r="R1131" t="str">
        <f>RIGHT(N1131,LEN(N1131)-SEARCH("/",N1131,1))</f>
        <v>mobile games</v>
      </c>
      <c r="S1131" s="8">
        <f>(((J1131/60)/60)/24)+DATE(1970,1,1)+(-5/24)</f>
        <v>42496.056631944441</v>
      </c>
      <c r="T1131" s="8">
        <f>(((I1131/60)/60)/24)+DATE(1970,1,1)+(-5/24)</f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ROUND((E1132/D1132)*100,0)</f>
        <v>0</v>
      </c>
      <c r="P1132">
        <f>ROUND(IF(L1132=0,0,(E1132/L1132)),0)</f>
        <v>4</v>
      </c>
      <c r="Q1132" t="str">
        <f>LEFT(N1132, SEARCH("/",N1132,1)-1)</f>
        <v>games</v>
      </c>
      <c r="R1132" t="str">
        <f>RIGHT(N1132,LEN(N1132)-SEARCH("/",N1132,1))</f>
        <v>mobile games</v>
      </c>
      <c r="S1132" s="8">
        <f>(((J1132/60)/60)/24)+DATE(1970,1,1)+(-5/24)</f>
        <v>41908.788194444445</v>
      </c>
      <c r="T1132" s="8">
        <f>(((I1132/60)/60)/24)+DATE(1970,1,1)+(-5/24)</f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ROUND((E1133/D1133)*100,0)</f>
        <v>0</v>
      </c>
      <c r="P1133">
        <f>ROUND(IF(L1133=0,0,(E1133/L1133)),0)</f>
        <v>0</v>
      </c>
      <c r="Q1133" t="str">
        <f>LEFT(N1133, SEARCH("/",N1133,1)-1)</f>
        <v>games</v>
      </c>
      <c r="R1133" t="str">
        <f>RIGHT(N1133,LEN(N1133)-SEARCH("/",N1133,1))</f>
        <v>mobile games</v>
      </c>
      <c r="S1133" s="8">
        <f>(((J1133/60)/60)/24)+DATE(1970,1,1)+(-5/24)</f>
        <v>42332.699861111112</v>
      </c>
      <c r="T1133" s="8">
        <f>(((I1133/60)/60)/24)+DATE(1970,1,1)+(-5/24)</f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ROUND((E1134/D1134)*100,0)</f>
        <v>14</v>
      </c>
      <c r="P1134">
        <f>ROUND(IF(L1134=0,0,(E1134/L1134)),0)</f>
        <v>111</v>
      </c>
      <c r="Q1134" t="str">
        <f>LEFT(N1134, SEARCH("/",N1134,1)-1)</f>
        <v>games</v>
      </c>
      <c r="R1134" t="str">
        <f>RIGHT(N1134,LEN(N1134)-SEARCH("/",N1134,1))</f>
        <v>mobile games</v>
      </c>
      <c r="S1134" s="8">
        <f>(((J1134/60)/60)/24)+DATE(1970,1,1)+(-5/24)</f>
        <v>42705.907071759262</v>
      </c>
      <c r="T1134" s="8">
        <f>(((I1134/60)/60)/24)+DATE(1970,1,1)+(-5/24)</f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ROUND((E1135/D1135)*100,0)</f>
        <v>1</v>
      </c>
      <c r="P1135">
        <f>ROUND(IF(L1135=0,0,(E1135/L1135)),0)</f>
        <v>20</v>
      </c>
      <c r="Q1135" t="str">
        <f>LEFT(N1135, SEARCH("/",N1135,1)-1)</f>
        <v>games</v>
      </c>
      <c r="R1135" t="str">
        <f>RIGHT(N1135,LEN(N1135)-SEARCH("/",N1135,1))</f>
        <v>mobile games</v>
      </c>
      <c r="S1135" s="8">
        <f>(((J1135/60)/60)/24)+DATE(1970,1,1)+(-5/24)</f>
        <v>41821.198854166665</v>
      </c>
      <c r="T1135" s="8">
        <f>(((I1135/60)/60)/24)+DATE(1970,1,1)+(-5/24)</f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ROUND((E1136/D1136)*100,0)</f>
        <v>0</v>
      </c>
      <c r="P1136">
        <f>ROUND(IF(L1136=0,0,(E1136/L1136)),0)</f>
        <v>1</v>
      </c>
      <c r="Q1136" t="str">
        <f>LEFT(N1136, SEARCH("/",N1136,1)-1)</f>
        <v>games</v>
      </c>
      <c r="R1136" t="str">
        <f>RIGHT(N1136,LEN(N1136)-SEARCH("/",N1136,1))</f>
        <v>mobile games</v>
      </c>
      <c r="S1136" s="8">
        <f>(((J1136/60)/60)/24)+DATE(1970,1,1)+(-5/24)</f>
        <v>41958.07671296296</v>
      </c>
      <c r="T1136" s="8">
        <f>(((I1136/60)/60)/24)+DATE(1970,1,1)+(-5/24)</f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ROUND((E1137/D1137)*100,0)</f>
        <v>5</v>
      </c>
      <c r="P1137">
        <f>ROUND(IF(L1137=0,0,(E1137/L1137)),0)</f>
        <v>50</v>
      </c>
      <c r="Q1137" t="str">
        <f>LEFT(N1137, SEARCH("/",N1137,1)-1)</f>
        <v>games</v>
      </c>
      <c r="R1137" t="str">
        <f>RIGHT(N1137,LEN(N1137)-SEARCH("/",N1137,1))</f>
        <v>mobile games</v>
      </c>
      <c r="S1137" s="8">
        <f>(((J1137/60)/60)/24)+DATE(1970,1,1)+(-5/24)</f>
        <v>42558.781180555547</v>
      </c>
      <c r="T1137" s="8">
        <f>(((I1137/60)/60)/24)+DATE(1970,1,1)+(-5/24)</f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ROUND((E1138/D1138)*100,0)</f>
        <v>6</v>
      </c>
      <c r="P1138">
        <f>ROUND(IF(L1138=0,0,(E1138/L1138)),0)</f>
        <v>45</v>
      </c>
      <c r="Q1138" t="str">
        <f>LEFT(N1138, SEARCH("/",N1138,1)-1)</f>
        <v>games</v>
      </c>
      <c r="R1138" t="str">
        <f>RIGHT(N1138,LEN(N1138)-SEARCH("/",N1138,1))</f>
        <v>mobile games</v>
      </c>
      <c r="S1138" s="8">
        <f>(((J1138/60)/60)/24)+DATE(1970,1,1)+(-5/24)</f>
        <v>42327.463298611103</v>
      </c>
      <c r="T1138" s="8">
        <f>(((I1138/60)/60)/24)+DATE(1970,1,1)+(-5/24)</f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ROUND((E1139/D1139)*100,0)</f>
        <v>40</v>
      </c>
      <c r="P1139">
        <f>ROUND(IF(L1139=0,0,(E1139/L1139)),0)</f>
        <v>253</v>
      </c>
      <c r="Q1139" t="str">
        <f>LEFT(N1139, SEARCH("/",N1139,1)-1)</f>
        <v>games</v>
      </c>
      <c r="R1139" t="str">
        <f>RIGHT(N1139,LEN(N1139)-SEARCH("/",N1139,1))</f>
        <v>mobile games</v>
      </c>
      <c r="S1139" s="8">
        <f>(((J1139/60)/60)/24)+DATE(1970,1,1)+(-5/24)</f>
        <v>42453.611354166664</v>
      </c>
      <c r="T1139" s="8">
        <f>(((I1139/60)/60)/24)+DATE(1970,1,1)+(-5/24)</f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ROUND((E1140/D1140)*100,0)</f>
        <v>0</v>
      </c>
      <c r="P1140">
        <f>ROUND(IF(L1140=0,0,(E1140/L1140)),0)</f>
        <v>31</v>
      </c>
      <c r="Q1140" t="str">
        <f>LEFT(N1140, SEARCH("/",N1140,1)-1)</f>
        <v>games</v>
      </c>
      <c r="R1140" t="str">
        <f>RIGHT(N1140,LEN(N1140)-SEARCH("/",N1140,1))</f>
        <v>mobile games</v>
      </c>
      <c r="S1140" s="8">
        <f>(((J1140/60)/60)/24)+DATE(1970,1,1)+(-5/24)</f>
        <v>42736.698275462964</v>
      </c>
      <c r="T1140" s="8">
        <f>(((I1140/60)/60)/24)+DATE(1970,1,1)+(-5/24)</f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ROUND((E1141/D1141)*100,0)</f>
        <v>0</v>
      </c>
      <c r="P1141">
        <f>ROUND(IF(L1141=0,0,(E1141/L1141)),0)</f>
        <v>5</v>
      </c>
      <c r="Q1141" t="str">
        <f>LEFT(N1141, SEARCH("/",N1141,1)-1)</f>
        <v>games</v>
      </c>
      <c r="R1141" t="str">
        <f>RIGHT(N1141,LEN(N1141)-SEARCH("/",N1141,1))</f>
        <v>mobile games</v>
      </c>
      <c r="S1141" s="8">
        <f>(((J1141/60)/60)/24)+DATE(1970,1,1)+(-5/24)</f>
        <v>41975.139189814807</v>
      </c>
      <c r="T1141" s="8">
        <f>(((I1141/60)/60)/24)+DATE(1970,1,1)+(-5/24)</f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ROUND((E1142/D1142)*100,0)</f>
        <v>0</v>
      </c>
      <c r="P1142">
        <f>ROUND(IF(L1142=0,0,(E1142/L1142)),0)</f>
        <v>0</v>
      </c>
      <c r="Q1142" t="str">
        <f>LEFT(N1142, SEARCH("/",N1142,1)-1)</f>
        <v>games</v>
      </c>
      <c r="R1142" t="str">
        <f>RIGHT(N1142,LEN(N1142)-SEARCH("/",N1142,1))</f>
        <v>mobile games</v>
      </c>
      <c r="S1142" s="8">
        <f>(((J1142/60)/60)/24)+DATE(1970,1,1)+(-5/24)</f>
        <v>42192.253715277773</v>
      </c>
      <c r="T1142" s="8">
        <f>(((I1142/60)/60)/24)+DATE(1970,1,1)+(-5/24)</f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ROUND((E1143/D1143)*100,0)</f>
        <v>0</v>
      </c>
      <c r="P1143">
        <f>ROUND(IF(L1143=0,0,(E1143/L1143)),0)</f>
        <v>0</v>
      </c>
      <c r="Q1143" t="str">
        <f>LEFT(N1143, SEARCH("/",N1143,1)-1)</f>
        <v>games</v>
      </c>
      <c r="R1143" t="str">
        <f>RIGHT(N1143,LEN(N1143)-SEARCH("/",N1143,1))</f>
        <v>mobile games</v>
      </c>
      <c r="S1143" s="8">
        <f>(((J1143/60)/60)/24)+DATE(1970,1,1)+(-5/24)</f>
        <v>42164.491319444445</v>
      </c>
      <c r="T1143" s="8">
        <f>(((I1143/60)/60)/24)+DATE(1970,1,1)+(-5/24)</f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ROUND((E1144/D1144)*100,0)</f>
        <v>0</v>
      </c>
      <c r="P1144">
        <f>ROUND(IF(L1144=0,0,(E1144/L1144)),0)</f>
        <v>0</v>
      </c>
      <c r="Q1144" t="str">
        <f>LEFT(N1144, SEARCH("/",N1144,1)-1)</f>
        <v>games</v>
      </c>
      <c r="R1144" t="str">
        <f>RIGHT(N1144,LEN(N1144)-SEARCH("/",N1144,1))</f>
        <v>mobile games</v>
      </c>
      <c r="S1144" s="8">
        <f>(((J1144/60)/60)/24)+DATE(1970,1,1)+(-5/24)</f>
        <v>42021.797766203708</v>
      </c>
      <c r="T1144" s="8">
        <f>(((I1144/60)/60)/24)+DATE(1970,1,1)+(-5/24)</f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ROUND((E1145/D1145)*100,0)</f>
        <v>0</v>
      </c>
      <c r="P1145">
        <f>ROUND(IF(L1145=0,0,(E1145/L1145)),0)</f>
        <v>23</v>
      </c>
      <c r="Q1145" t="str">
        <f>LEFT(N1145, SEARCH("/",N1145,1)-1)</f>
        <v>games</v>
      </c>
      <c r="R1145" t="str">
        <f>RIGHT(N1145,LEN(N1145)-SEARCH("/",N1145,1))</f>
        <v>mobile games</v>
      </c>
      <c r="S1145" s="8">
        <f>(((J1145/60)/60)/24)+DATE(1970,1,1)+(-5/24)</f>
        <v>42324.985254629624</v>
      </c>
      <c r="T1145" s="8">
        <f>(((I1145/60)/60)/24)+DATE(1970,1,1)+(-5/24)</f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ROUND((E1146/D1146)*100,0)</f>
        <v>0</v>
      </c>
      <c r="P1146">
        <f>ROUND(IF(L1146=0,0,(E1146/L1146)),0)</f>
        <v>0</v>
      </c>
      <c r="Q1146" t="str">
        <f>LEFT(N1146, SEARCH("/",N1146,1)-1)</f>
        <v>food</v>
      </c>
      <c r="R1146" t="str">
        <f>RIGHT(N1146,LEN(N1146)-SEARCH("/",N1146,1))</f>
        <v>food trucks</v>
      </c>
      <c r="S1146" s="8">
        <f>(((J1146/60)/60)/24)+DATE(1970,1,1)+(-5/24)</f>
        <v>42092.973611111105</v>
      </c>
      <c r="T1146" s="8">
        <f>(((I1146/60)/60)/24)+DATE(1970,1,1)+(-5/24)</f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ROUND((E1147/D1147)*100,0)</f>
        <v>0</v>
      </c>
      <c r="P1147">
        <f>ROUND(IF(L1147=0,0,(E1147/L1147)),0)</f>
        <v>100</v>
      </c>
      <c r="Q1147" t="str">
        <f>LEFT(N1147, SEARCH("/",N1147,1)-1)</f>
        <v>food</v>
      </c>
      <c r="R1147" t="str">
        <f>RIGHT(N1147,LEN(N1147)-SEARCH("/",N1147,1))</f>
        <v>food trucks</v>
      </c>
      <c r="S1147" s="8">
        <f>(((J1147/60)/60)/24)+DATE(1970,1,1)+(-5/24)</f>
        <v>41854.539259259262</v>
      </c>
      <c r="T1147" s="8">
        <f>(((I1147/60)/60)/24)+DATE(1970,1,1)+(-5/24)</f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ROUND((E1148/D1148)*100,0)</f>
        <v>9</v>
      </c>
      <c r="P1148">
        <f>ROUND(IF(L1148=0,0,(E1148/L1148)),0)</f>
        <v>44</v>
      </c>
      <c r="Q1148" t="str">
        <f>LEFT(N1148, SEARCH("/",N1148,1)-1)</f>
        <v>food</v>
      </c>
      <c r="R1148" t="str">
        <f>RIGHT(N1148,LEN(N1148)-SEARCH("/",N1148,1))</f>
        <v>food trucks</v>
      </c>
      <c r="S1148" s="8">
        <f>(((J1148/60)/60)/24)+DATE(1970,1,1)+(-5/24)</f>
        <v>41723.745057870365</v>
      </c>
      <c r="T1148" s="8">
        <f>(((I1148/60)/60)/24)+DATE(1970,1,1)+(-5/24)</f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ROUND((E1149/D1149)*100,0)</f>
        <v>0</v>
      </c>
      <c r="P1149">
        <f>ROUND(IF(L1149=0,0,(E1149/L1149)),0)</f>
        <v>0</v>
      </c>
      <c r="Q1149" t="str">
        <f>LEFT(N1149, SEARCH("/",N1149,1)-1)</f>
        <v>food</v>
      </c>
      <c r="R1149" t="str">
        <f>RIGHT(N1149,LEN(N1149)-SEARCH("/",N1149,1))</f>
        <v>food trucks</v>
      </c>
      <c r="S1149" s="8">
        <f>(((J1149/60)/60)/24)+DATE(1970,1,1)+(-5/24)</f>
        <v>41871.763692129629</v>
      </c>
      <c r="T1149" s="8">
        <f>(((I1149/60)/60)/24)+DATE(1970,1,1)+(-5/24)</f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ROUND((E1150/D1150)*100,0)</f>
        <v>0</v>
      </c>
      <c r="P1150">
        <f>ROUND(IF(L1150=0,0,(E1150/L1150)),0)</f>
        <v>24</v>
      </c>
      <c r="Q1150" t="str">
        <f>LEFT(N1150, SEARCH("/",N1150,1)-1)</f>
        <v>food</v>
      </c>
      <c r="R1150" t="str">
        <f>RIGHT(N1150,LEN(N1150)-SEARCH("/",N1150,1))</f>
        <v>food trucks</v>
      </c>
      <c r="S1150" s="8">
        <f>(((J1150/60)/60)/24)+DATE(1970,1,1)+(-5/24)</f>
        <v>42674.962743055548</v>
      </c>
      <c r="T1150" s="8">
        <f>(((I1150/60)/60)/24)+DATE(1970,1,1)+(-5/24)</f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ROUND((E1151/D1151)*100,0)</f>
        <v>0</v>
      </c>
      <c r="P1151">
        <f>ROUND(IF(L1151=0,0,(E1151/L1151)),0)</f>
        <v>38</v>
      </c>
      <c r="Q1151" t="str">
        <f>LEFT(N1151, SEARCH("/",N1151,1)-1)</f>
        <v>food</v>
      </c>
      <c r="R1151" t="str">
        <f>RIGHT(N1151,LEN(N1151)-SEARCH("/",N1151,1))</f>
        <v>food trucks</v>
      </c>
      <c r="S1151" s="8">
        <f>(((J1151/60)/60)/24)+DATE(1970,1,1)+(-5/24)</f>
        <v>42507.501921296294</v>
      </c>
      <c r="T1151" s="8">
        <f>(((I1151/60)/60)/24)+DATE(1970,1,1)+(-5/24)</f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ROUND((E1152/D1152)*100,0)</f>
        <v>10</v>
      </c>
      <c r="P1152">
        <f>ROUND(IF(L1152=0,0,(E1152/L1152)),0)</f>
        <v>42</v>
      </c>
      <c r="Q1152" t="str">
        <f>LEFT(N1152, SEARCH("/",N1152,1)-1)</f>
        <v>food</v>
      </c>
      <c r="R1152" t="str">
        <f>RIGHT(N1152,LEN(N1152)-SEARCH("/",N1152,1))</f>
        <v>food trucks</v>
      </c>
      <c r="S1152" s="8">
        <f>(((J1152/60)/60)/24)+DATE(1970,1,1)+(-5/24)</f>
        <v>42317.74623842592</v>
      </c>
      <c r="T1152" s="8">
        <f>(((I1152/60)/60)/24)+DATE(1970,1,1)+(-5/24)</f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ROUND((E1153/D1153)*100,0)</f>
        <v>0</v>
      </c>
      <c r="P1153">
        <f>ROUND(IF(L1153=0,0,(E1153/L1153)),0)</f>
        <v>0</v>
      </c>
      <c r="Q1153" t="str">
        <f>LEFT(N1153, SEARCH("/",N1153,1)-1)</f>
        <v>food</v>
      </c>
      <c r="R1153" t="str">
        <f>RIGHT(N1153,LEN(N1153)-SEARCH("/",N1153,1))</f>
        <v>food trucks</v>
      </c>
      <c r="S1153" s="8">
        <f>(((J1153/60)/60)/24)+DATE(1970,1,1)+(-5/24)</f>
        <v>42223.894247685181</v>
      </c>
      <c r="T1153" s="8">
        <f>(((I1153/60)/60)/24)+DATE(1970,1,1)+(-5/24)</f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ROUND((E1154/D1154)*100,0)</f>
        <v>6</v>
      </c>
      <c r="P1154">
        <f>ROUND(IF(L1154=0,0,(E1154/L1154)),0)</f>
        <v>61</v>
      </c>
      <c r="Q1154" t="str">
        <f>LEFT(N1154, SEARCH("/",N1154,1)-1)</f>
        <v>food</v>
      </c>
      <c r="R1154" t="str">
        <f>RIGHT(N1154,LEN(N1154)-SEARCH("/",N1154,1))</f>
        <v>food trucks</v>
      </c>
      <c r="S1154" s="8">
        <f>(((J1154/60)/60)/24)+DATE(1970,1,1)+(-5/24)</f>
        <v>42109.501296296294</v>
      </c>
      <c r="T1154" s="8">
        <f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ROUND((E1155/D1155)*100,0)</f>
        <v>1</v>
      </c>
      <c r="P1155">
        <f>ROUND(IF(L1155=0,0,(E1155/L1155)),0)</f>
        <v>50</v>
      </c>
      <c r="Q1155" t="str">
        <f>LEFT(N1155, SEARCH("/",N1155,1)-1)</f>
        <v>food</v>
      </c>
      <c r="R1155" t="str">
        <f>RIGHT(N1155,LEN(N1155)-SEARCH("/",N1155,1))</f>
        <v>food trucks</v>
      </c>
      <c r="S1155" s="8">
        <f>(((J1155/60)/60)/24)+DATE(1970,1,1)+(-5/24)</f>
        <v>42143.505844907406</v>
      </c>
      <c r="T1155" s="8">
        <f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ROUND((E1156/D1156)*100,0)</f>
        <v>7</v>
      </c>
      <c r="P1156">
        <f>ROUND(IF(L1156=0,0,(E1156/L1156)),0)</f>
        <v>108</v>
      </c>
      <c r="Q1156" t="str">
        <f>LEFT(N1156, SEARCH("/",N1156,1)-1)</f>
        <v>food</v>
      </c>
      <c r="R1156" t="str">
        <f>RIGHT(N1156,LEN(N1156)-SEARCH("/",N1156,1))</f>
        <v>food trucks</v>
      </c>
      <c r="S1156" s="8">
        <f>(((J1156/60)/60)/24)+DATE(1970,1,1)+(-5/24)</f>
        <v>42222.900532407402</v>
      </c>
      <c r="T1156" s="8">
        <f>(((I1156/60)/60)/24)+DATE(1970,1,1)+(-5/24)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ROUND((E1157/D1157)*100,0)</f>
        <v>1</v>
      </c>
      <c r="P1157">
        <f>ROUND(IF(L1157=0,0,(E1157/L1157)),0)</f>
        <v>24</v>
      </c>
      <c r="Q1157" t="str">
        <f>LEFT(N1157, SEARCH("/",N1157,1)-1)</f>
        <v>food</v>
      </c>
      <c r="R1157" t="str">
        <f>RIGHT(N1157,LEN(N1157)-SEARCH("/",N1157,1))</f>
        <v>food trucks</v>
      </c>
      <c r="S1157" s="8">
        <f>(((J1157/60)/60)/24)+DATE(1970,1,1)+(-5/24)</f>
        <v>41835.555648148147</v>
      </c>
      <c r="T1157" s="8">
        <f>(((I1157/60)/60)/24)+DATE(1970,1,1)+(-5/24)</f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ROUND((E1158/D1158)*100,0)</f>
        <v>0</v>
      </c>
      <c r="P1158">
        <f>ROUND(IF(L1158=0,0,(E1158/L1158)),0)</f>
        <v>0</v>
      </c>
      <c r="Q1158" t="str">
        <f>LEFT(N1158, SEARCH("/",N1158,1)-1)</f>
        <v>food</v>
      </c>
      <c r="R1158" t="str">
        <f>RIGHT(N1158,LEN(N1158)-SEARCH("/",N1158,1))</f>
        <v>food trucks</v>
      </c>
      <c r="S1158" s="8">
        <f>(((J1158/60)/60)/24)+DATE(1970,1,1)+(-5/24)</f>
        <v>42028.862986111104</v>
      </c>
      <c r="T1158" s="8">
        <f>(((I1158/60)/60)/24)+DATE(1970,1,1)+(-5/24)</f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ROUND((E1159/D1159)*100,0)</f>
        <v>2</v>
      </c>
      <c r="P1159">
        <f>ROUND(IF(L1159=0,0,(E1159/L1159)),0)</f>
        <v>50</v>
      </c>
      <c r="Q1159" t="str">
        <f>LEFT(N1159, SEARCH("/",N1159,1)-1)</f>
        <v>food</v>
      </c>
      <c r="R1159" t="str">
        <f>RIGHT(N1159,LEN(N1159)-SEARCH("/",N1159,1))</f>
        <v>food trucks</v>
      </c>
      <c r="S1159" s="8">
        <f>(((J1159/60)/60)/24)+DATE(1970,1,1)+(-5/24)</f>
        <v>41918.419907407406</v>
      </c>
      <c r="T1159" s="8">
        <f>(((I1159/60)/60)/24)+DATE(1970,1,1)+(-5/24)</f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ROUND((E1160/D1160)*100,0)</f>
        <v>0</v>
      </c>
      <c r="P1160">
        <f>ROUND(IF(L1160=0,0,(E1160/L1160)),0)</f>
        <v>12</v>
      </c>
      <c r="Q1160" t="str">
        <f>LEFT(N1160, SEARCH("/",N1160,1)-1)</f>
        <v>food</v>
      </c>
      <c r="R1160" t="str">
        <f>RIGHT(N1160,LEN(N1160)-SEARCH("/",N1160,1))</f>
        <v>food trucks</v>
      </c>
      <c r="S1160" s="8">
        <f>(((J1160/60)/60)/24)+DATE(1970,1,1)+(-5/24)</f>
        <v>41951.883425925924</v>
      </c>
      <c r="T1160" s="8">
        <f>(((I1160/60)/60)/24)+DATE(1970,1,1)+(-5/24)</f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ROUND((E1161/D1161)*100,0)</f>
        <v>0</v>
      </c>
      <c r="P1161">
        <f>ROUND(IF(L1161=0,0,(E1161/L1161)),0)</f>
        <v>0</v>
      </c>
      <c r="Q1161" t="str">
        <f>LEFT(N1161, SEARCH("/",N1161,1)-1)</f>
        <v>food</v>
      </c>
      <c r="R1161" t="str">
        <f>RIGHT(N1161,LEN(N1161)-SEARCH("/",N1161,1))</f>
        <v>food trucks</v>
      </c>
      <c r="S1161" s="8">
        <f>(((J1161/60)/60)/24)+DATE(1970,1,1)+(-5/24)</f>
        <v>42154.518113425926</v>
      </c>
      <c r="T1161" s="8">
        <f>(((I1161/60)/60)/24)+DATE(1970,1,1)+(-5/24)</f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ROUND((E1162/D1162)*100,0)</f>
        <v>4</v>
      </c>
      <c r="P1162">
        <f>ROUND(IF(L1162=0,0,(E1162/L1162)),0)</f>
        <v>61</v>
      </c>
      <c r="Q1162" t="str">
        <f>LEFT(N1162, SEARCH("/",N1162,1)-1)</f>
        <v>food</v>
      </c>
      <c r="R1162" t="str">
        <f>RIGHT(N1162,LEN(N1162)-SEARCH("/",N1162,1))</f>
        <v>food trucks</v>
      </c>
      <c r="S1162" s="8">
        <f>(((J1162/60)/60)/24)+DATE(1970,1,1)+(-5/24)</f>
        <v>42060.946597222217</v>
      </c>
      <c r="T1162" s="8">
        <f>(((I1162/60)/60)/24)+DATE(1970,1,1)+(-5/24)</f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ROUND((E1163/D1163)*100,0)</f>
        <v>0</v>
      </c>
      <c r="P1163">
        <f>ROUND(IF(L1163=0,0,(E1163/L1163)),0)</f>
        <v>0</v>
      </c>
      <c r="Q1163" t="str">
        <f>LEFT(N1163, SEARCH("/",N1163,1)-1)</f>
        <v>food</v>
      </c>
      <c r="R1163" t="str">
        <f>RIGHT(N1163,LEN(N1163)-SEARCH("/",N1163,1))</f>
        <v>food trucks</v>
      </c>
      <c r="S1163" s="8">
        <f>(((J1163/60)/60)/24)+DATE(1970,1,1)+(-5/24)</f>
        <v>42122.421168981477</v>
      </c>
      <c r="T1163" s="8">
        <f>(((I1163/60)/60)/24)+DATE(1970,1,1)+(-5/24)</f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ROUND((E1164/D1164)*100,0)</f>
        <v>0</v>
      </c>
      <c r="P1164">
        <f>ROUND(IF(L1164=0,0,(E1164/L1164)),0)</f>
        <v>18</v>
      </c>
      <c r="Q1164" t="str">
        <f>LEFT(N1164, SEARCH("/",N1164,1)-1)</f>
        <v>food</v>
      </c>
      <c r="R1164" t="str">
        <f>RIGHT(N1164,LEN(N1164)-SEARCH("/",N1164,1))</f>
        <v>food trucks</v>
      </c>
      <c r="S1164" s="8">
        <f>(((J1164/60)/60)/24)+DATE(1970,1,1)+(-5/24)</f>
        <v>41876.475277777776</v>
      </c>
      <c r="T1164" s="8">
        <f>(((I1164/60)/60)/24)+DATE(1970,1,1)+(-5/24)</f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ROUND((E1165/D1165)*100,0)</f>
        <v>0</v>
      </c>
      <c r="P1165">
        <f>ROUND(IF(L1165=0,0,(E1165/L1165)),0)</f>
        <v>0</v>
      </c>
      <c r="Q1165" t="str">
        <f>LEFT(N1165, SEARCH("/",N1165,1)-1)</f>
        <v>food</v>
      </c>
      <c r="R1165" t="str">
        <f>RIGHT(N1165,LEN(N1165)-SEARCH("/",N1165,1))</f>
        <v>food trucks</v>
      </c>
      <c r="S1165" s="8">
        <f>(((J1165/60)/60)/24)+DATE(1970,1,1)+(-5/24)</f>
        <v>41830.515277777777</v>
      </c>
      <c r="T1165" s="8">
        <f>(((I1165/60)/60)/24)+DATE(1970,1,1)+(-5/24)</f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ROUND((E1166/D1166)*100,0)</f>
        <v>0</v>
      </c>
      <c r="P1166">
        <f>ROUND(IF(L1166=0,0,(E1166/L1166)),0)</f>
        <v>0</v>
      </c>
      <c r="Q1166" t="str">
        <f>LEFT(N1166, SEARCH("/",N1166,1)-1)</f>
        <v>food</v>
      </c>
      <c r="R1166" t="str">
        <f>RIGHT(N1166,LEN(N1166)-SEARCH("/",N1166,1))</f>
        <v>food trucks</v>
      </c>
      <c r="S1166" s="8">
        <f>(((J1166/60)/60)/24)+DATE(1970,1,1)+(-5/24)</f>
        <v>42509.51599537037</v>
      </c>
      <c r="T1166" s="8">
        <f>(((I1166/60)/60)/24)+DATE(1970,1,1)+(-5/24)</f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ROUND((E1167/D1167)*100,0)</f>
        <v>21</v>
      </c>
      <c r="P1167">
        <f>ROUND(IF(L1167=0,0,(E1167/L1167)),0)</f>
        <v>83</v>
      </c>
      <c r="Q1167" t="str">
        <f>LEFT(N1167, SEARCH("/",N1167,1)-1)</f>
        <v>food</v>
      </c>
      <c r="R1167" t="str">
        <f>RIGHT(N1167,LEN(N1167)-SEARCH("/",N1167,1))</f>
        <v>food trucks</v>
      </c>
      <c r="S1167" s="8">
        <f>(((J1167/60)/60)/24)+DATE(1970,1,1)+(-5/24)</f>
        <v>41792.006134259253</v>
      </c>
      <c r="T1167" s="8">
        <f>(((I1167/60)/60)/24)+DATE(1970,1,1)+(-5/24)</f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ROUND((E1168/D1168)*100,0)</f>
        <v>19</v>
      </c>
      <c r="P1168">
        <f>ROUND(IF(L1168=0,0,(E1168/L1168)),0)</f>
        <v>359</v>
      </c>
      <c r="Q1168" t="str">
        <f>LEFT(N1168, SEARCH("/",N1168,1)-1)</f>
        <v>food</v>
      </c>
      <c r="R1168" t="str">
        <f>RIGHT(N1168,LEN(N1168)-SEARCH("/",N1168,1))</f>
        <v>food trucks</v>
      </c>
      <c r="S1168" s="8">
        <f>(((J1168/60)/60)/24)+DATE(1970,1,1)+(-5/24)</f>
        <v>42150.277106481481</v>
      </c>
      <c r="T1168" s="8">
        <f>(((I1168/60)/60)/24)+DATE(1970,1,1)+(-5/24)</f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ROUND((E1169/D1169)*100,0)</f>
        <v>2</v>
      </c>
      <c r="P1169">
        <f>ROUND(IF(L1169=0,0,(E1169/L1169)),0)</f>
        <v>61</v>
      </c>
      <c r="Q1169" t="str">
        <f>LEFT(N1169, SEARCH("/",N1169,1)-1)</f>
        <v>food</v>
      </c>
      <c r="R1169" t="str">
        <f>RIGHT(N1169,LEN(N1169)-SEARCH("/",N1169,1))</f>
        <v>food trucks</v>
      </c>
      <c r="S1169" s="8">
        <f>(((J1169/60)/60)/24)+DATE(1970,1,1)+(-5/24)</f>
        <v>41863.526562499996</v>
      </c>
      <c r="T1169" s="8">
        <f>(((I1169/60)/60)/24)+DATE(1970,1,1)+(-5/24)</f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ROUND((E1170/D1170)*100,0)</f>
        <v>6</v>
      </c>
      <c r="P1170">
        <f>ROUND(IF(L1170=0,0,(E1170/L1170)),0)</f>
        <v>340</v>
      </c>
      <c r="Q1170" t="str">
        <f>LEFT(N1170, SEARCH("/",N1170,1)-1)</f>
        <v>food</v>
      </c>
      <c r="R1170" t="str">
        <f>RIGHT(N1170,LEN(N1170)-SEARCH("/",N1170,1))</f>
        <v>food trucks</v>
      </c>
      <c r="S1170" s="8">
        <f>(((J1170/60)/60)/24)+DATE(1970,1,1)+(-5/24)</f>
        <v>42604.845659722218</v>
      </c>
      <c r="T1170" s="8">
        <f>(((I1170/60)/60)/24)+DATE(1970,1,1)+(-5/24)</f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ROUND((E1171/D1171)*100,0)</f>
        <v>0</v>
      </c>
      <c r="P1171">
        <f>ROUND(IF(L1171=0,0,(E1171/L1171)),0)</f>
        <v>6</v>
      </c>
      <c r="Q1171" t="str">
        <f>LEFT(N1171, SEARCH("/",N1171,1)-1)</f>
        <v>food</v>
      </c>
      <c r="R1171" t="str">
        <f>RIGHT(N1171,LEN(N1171)-SEARCH("/",N1171,1))</f>
        <v>food trucks</v>
      </c>
      <c r="S1171" s="8">
        <f>(((J1171/60)/60)/24)+DATE(1970,1,1)+(-5/24)</f>
        <v>42027.145405092589</v>
      </c>
      <c r="T1171" s="8">
        <f>(((I1171/60)/60)/24)+DATE(1970,1,1)+(-5/24)</f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ROUND((E1172/D1172)*100,0)</f>
        <v>0</v>
      </c>
      <c r="P1172">
        <f>ROUND(IF(L1172=0,0,(E1172/L1172)),0)</f>
        <v>50</v>
      </c>
      <c r="Q1172" t="str">
        <f>LEFT(N1172, SEARCH("/",N1172,1)-1)</f>
        <v>food</v>
      </c>
      <c r="R1172" t="str">
        <f>RIGHT(N1172,LEN(N1172)-SEARCH("/",N1172,1))</f>
        <v>food trucks</v>
      </c>
      <c r="S1172" s="8">
        <f>(((J1172/60)/60)/24)+DATE(1970,1,1)+(-5/24)</f>
        <v>42124.684849537036</v>
      </c>
      <c r="T1172" s="8">
        <f>(((I1172/60)/60)/24)+DATE(1970,1,1)+(-5/24)</f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ROUND((E1173/D1173)*100,0)</f>
        <v>0</v>
      </c>
      <c r="P1173">
        <f>ROUND(IF(L1173=0,0,(E1173/L1173)),0)</f>
        <v>25</v>
      </c>
      <c r="Q1173" t="str">
        <f>LEFT(N1173, SEARCH("/",N1173,1)-1)</f>
        <v>food</v>
      </c>
      <c r="R1173" t="str">
        <f>RIGHT(N1173,LEN(N1173)-SEARCH("/",N1173,1))</f>
        <v>food trucks</v>
      </c>
      <c r="S1173" s="8">
        <f>(((J1173/60)/60)/24)+DATE(1970,1,1)+(-5/24)</f>
        <v>41938.596377314811</v>
      </c>
      <c r="T1173" s="8">
        <f>(((I1173/60)/60)/24)+DATE(1970,1,1)+(-5/24)</f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ROUND((E1174/D1174)*100,0)</f>
        <v>0</v>
      </c>
      <c r="P1174">
        <f>ROUND(IF(L1174=0,0,(E1174/L1174)),0)</f>
        <v>0</v>
      </c>
      <c r="Q1174" t="str">
        <f>LEFT(N1174, SEARCH("/",N1174,1)-1)</f>
        <v>food</v>
      </c>
      <c r="R1174" t="str">
        <f>RIGHT(N1174,LEN(N1174)-SEARCH("/",N1174,1))</f>
        <v>food trucks</v>
      </c>
      <c r="S1174" s="8">
        <f>(((J1174/60)/60)/24)+DATE(1970,1,1)+(-5/24)</f>
        <v>41841.473981481482</v>
      </c>
      <c r="T1174" s="8">
        <f>(((I1174/60)/60)/24)+DATE(1970,1,1)+(-5/24)</f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ROUND((E1175/D1175)*100,0)</f>
        <v>0</v>
      </c>
      <c r="P1175">
        <f>ROUND(IF(L1175=0,0,(E1175/L1175)),0)</f>
        <v>30</v>
      </c>
      <c r="Q1175" t="str">
        <f>LEFT(N1175, SEARCH("/",N1175,1)-1)</f>
        <v>food</v>
      </c>
      <c r="R1175" t="str">
        <f>RIGHT(N1175,LEN(N1175)-SEARCH("/",N1175,1))</f>
        <v>food trucks</v>
      </c>
      <c r="S1175" s="8">
        <f>(((J1175/60)/60)/24)+DATE(1970,1,1)+(-5/24)</f>
        <v>42183.97751157407</v>
      </c>
      <c r="T1175" s="8">
        <f>(((I1175/60)/60)/24)+DATE(1970,1,1)+(-5/24)</f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ROUND((E1176/D1176)*100,0)</f>
        <v>6</v>
      </c>
      <c r="P1176">
        <f>ROUND(IF(L1176=0,0,(E1176/L1176)),0)</f>
        <v>47</v>
      </c>
      <c r="Q1176" t="str">
        <f>LEFT(N1176, SEARCH("/",N1176,1)-1)</f>
        <v>food</v>
      </c>
      <c r="R1176" t="str">
        <f>RIGHT(N1176,LEN(N1176)-SEARCH("/",N1176,1))</f>
        <v>food trucks</v>
      </c>
      <c r="S1176" s="8">
        <f>(((J1176/60)/60)/24)+DATE(1970,1,1)+(-5/24)</f>
        <v>42468.633414351854</v>
      </c>
      <c r="T1176" s="8">
        <f>(((I1176/60)/60)/24)+DATE(1970,1,1)+(-5/24)</f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ROUND((E1177/D1177)*100,0)</f>
        <v>3</v>
      </c>
      <c r="P1177">
        <f>ROUND(IF(L1177=0,0,(E1177/L1177)),0)</f>
        <v>65</v>
      </c>
      <c r="Q1177" t="str">
        <f>LEFT(N1177, SEARCH("/",N1177,1)-1)</f>
        <v>food</v>
      </c>
      <c r="R1177" t="str">
        <f>RIGHT(N1177,LEN(N1177)-SEARCH("/",N1177,1))</f>
        <v>food trucks</v>
      </c>
      <c r="S1177" s="8">
        <f>(((J1177/60)/60)/24)+DATE(1970,1,1)+(-5/24)</f>
        <v>42170.520127314812</v>
      </c>
      <c r="T1177" s="8">
        <f>(((I1177/60)/60)/24)+DATE(1970,1,1)+(-5/24)</f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ROUND((E1178/D1178)*100,0)</f>
        <v>0</v>
      </c>
      <c r="P1178">
        <f>ROUND(IF(L1178=0,0,(E1178/L1178)),0)</f>
        <v>10</v>
      </c>
      <c r="Q1178" t="str">
        <f>LEFT(N1178, SEARCH("/",N1178,1)-1)</f>
        <v>food</v>
      </c>
      <c r="R1178" t="str">
        <f>RIGHT(N1178,LEN(N1178)-SEARCH("/",N1178,1))</f>
        <v>food trucks</v>
      </c>
      <c r="S1178" s="8">
        <f>(((J1178/60)/60)/24)+DATE(1970,1,1)+(-5/24)</f>
        <v>42745.811319444438</v>
      </c>
      <c r="T1178" s="8">
        <f>(((I1178/60)/60)/24)+DATE(1970,1,1)+(-5/24)</f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ROUND((E1179/D1179)*100,0)</f>
        <v>0</v>
      </c>
      <c r="P1179">
        <f>ROUND(IF(L1179=0,0,(E1179/L1179)),0)</f>
        <v>0</v>
      </c>
      <c r="Q1179" t="str">
        <f>LEFT(N1179, SEARCH("/",N1179,1)-1)</f>
        <v>food</v>
      </c>
      <c r="R1179" t="str">
        <f>RIGHT(N1179,LEN(N1179)-SEARCH("/",N1179,1))</f>
        <v>food trucks</v>
      </c>
      <c r="S1179" s="8">
        <f>(((J1179/60)/60)/24)+DATE(1970,1,1)+(-5/24)</f>
        <v>41897.452499999999</v>
      </c>
      <c r="T1179" s="8">
        <f>(((I1179/60)/60)/24)+DATE(1970,1,1)+(-5/24)</f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ROUND((E1180/D1180)*100,0)</f>
        <v>0</v>
      </c>
      <c r="P1180">
        <f>ROUND(IF(L1180=0,0,(E1180/L1180)),0)</f>
        <v>5</v>
      </c>
      <c r="Q1180" t="str">
        <f>LEFT(N1180, SEARCH("/",N1180,1)-1)</f>
        <v>food</v>
      </c>
      <c r="R1180" t="str">
        <f>RIGHT(N1180,LEN(N1180)-SEARCH("/",N1180,1))</f>
        <v>food trucks</v>
      </c>
      <c r="S1180" s="8">
        <f>(((J1180/60)/60)/24)+DATE(1970,1,1)+(-5/24)</f>
        <v>41837.69736111111</v>
      </c>
      <c r="T1180" s="8">
        <f>(((I1180/60)/60)/24)+DATE(1970,1,1)+(-5/24)</f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ROUND((E1181/D1181)*100,0)</f>
        <v>5</v>
      </c>
      <c r="P1181">
        <f>ROUND(IF(L1181=0,0,(E1181/L1181)),0)</f>
        <v>640</v>
      </c>
      <c r="Q1181" t="str">
        <f>LEFT(N1181, SEARCH("/",N1181,1)-1)</f>
        <v>food</v>
      </c>
      <c r="R1181" t="str">
        <f>RIGHT(N1181,LEN(N1181)-SEARCH("/",N1181,1))</f>
        <v>food trucks</v>
      </c>
      <c r="S1181" s="8">
        <f>(((J1181/60)/60)/24)+DATE(1970,1,1)+(-5/24)</f>
        <v>42275.511886574073</v>
      </c>
      <c r="T1181" s="8">
        <f>(((I1181/60)/60)/24)+DATE(1970,1,1)+(-5/24)</f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ROUND((E1182/D1182)*100,0)</f>
        <v>12</v>
      </c>
      <c r="P1182">
        <f>ROUND(IF(L1182=0,0,(E1182/L1182)),0)</f>
        <v>69</v>
      </c>
      <c r="Q1182" t="str">
        <f>LEFT(N1182, SEARCH("/",N1182,1)-1)</f>
        <v>food</v>
      </c>
      <c r="R1182" t="str">
        <f>RIGHT(N1182,LEN(N1182)-SEARCH("/",N1182,1))</f>
        <v>food trucks</v>
      </c>
      <c r="S1182" s="8">
        <f>(((J1182/60)/60)/24)+DATE(1970,1,1)+(-5/24)</f>
        <v>41781.598541666666</v>
      </c>
      <c r="T1182" s="8">
        <f>(((I1182/60)/60)/24)+DATE(1970,1,1)+(-5/24)</f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ROUND((E1183/D1183)*100,0)</f>
        <v>0</v>
      </c>
      <c r="P1183">
        <f>ROUND(IF(L1183=0,0,(E1183/L1183)),0)</f>
        <v>1</v>
      </c>
      <c r="Q1183" t="str">
        <f>LEFT(N1183, SEARCH("/",N1183,1)-1)</f>
        <v>food</v>
      </c>
      <c r="R1183" t="str">
        <f>RIGHT(N1183,LEN(N1183)-SEARCH("/",N1183,1))</f>
        <v>food trucks</v>
      </c>
      <c r="S1183" s="8">
        <f>(((J1183/60)/60)/24)+DATE(1970,1,1)+(-5/24)</f>
        <v>42034.131030092591</v>
      </c>
      <c r="T1183" s="8">
        <f>(((I1183/60)/60)/24)+DATE(1970,1,1)+(-5/24)</f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ROUND((E1184/D1184)*100,0)</f>
        <v>4</v>
      </c>
      <c r="P1184">
        <f>ROUND(IF(L1184=0,0,(E1184/L1184)),0)</f>
        <v>11</v>
      </c>
      <c r="Q1184" t="str">
        <f>LEFT(N1184, SEARCH("/",N1184,1)-1)</f>
        <v>food</v>
      </c>
      <c r="R1184" t="str">
        <f>RIGHT(N1184,LEN(N1184)-SEARCH("/",N1184,1))</f>
        <v>food trucks</v>
      </c>
      <c r="S1184" s="8">
        <f>(((J1184/60)/60)/24)+DATE(1970,1,1)+(-5/24)</f>
        <v>42728.619074074071</v>
      </c>
      <c r="T1184" s="8">
        <f>(((I1184/60)/60)/24)+DATE(1970,1,1)+(-5/24)</f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ROUND((E1185/D1185)*100,0)</f>
        <v>4</v>
      </c>
      <c r="P1185">
        <f>ROUND(IF(L1185=0,0,(E1185/L1185)),0)</f>
        <v>33</v>
      </c>
      <c r="Q1185" t="str">
        <f>LEFT(N1185, SEARCH("/",N1185,1)-1)</f>
        <v>food</v>
      </c>
      <c r="R1185" t="str">
        <f>RIGHT(N1185,LEN(N1185)-SEARCH("/",N1185,1))</f>
        <v>food trucks</v>
      </c>
      <c r="S1185" s="8">
        <f>(((J1185/60)/60)/24)+DATE(1970,1,1)+(-5/24)</f>
        <v>42656.653043981474</v>
      </c>
      <c r="T1185" s="8">
        <f>(((I1185/60)/60)/24)+DATE(1970,1,1)+(-5/24)</f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ROUND((E1186/D1186)*100,0)</f>
        <v>105</v>
      </c>
      <c r="P1186">
        <f>ROUND(IF(L1186=0,0,(E1186/L1186)),0)</f>
        <v>62</v>
      </c>
      <c r="Q1186" t="str">
        <f>LEFT(N1186, SEARCH("/",N1186,1)-1)</f>
        <v>photography</v>
      </c>
      <c r="R1186" t="str">
        <f>RIGHT(N1186,LEN(N1186)-SEARCH("/",N1186,1))</f>
        <v>photobooks</v>
      </c>
      <c r="S1186" s="8">
        <f>(((J1186/60)/60)/24)+DATE(1970,1,1)+(-5/24)</f>
        <v>42741.391331018516</v>
      </c>
      <c r="T1186" s="8">
        <f>(((I1186/60)/60)/24)+DATE(1970,1,1)+(-5/24)</f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ROUND((E1187/D1187)*100,0)</f>
        <v>105</v>
      </c>
      <c r="P1187">
        <f>ROUND(IF(L1187=0,0,(E1187/L1187)),0)</f>
        <v>119</v>
      </c>
      <c r="Q1187" t="str">
        <f>LEFT(N1187, SEARCH("/",N1187,1)-1)</f>
        <v>photography</v>
      </c>
      <c r="R1187" t="str">
        <f>RIGHT(N1187,LEN(N1187)-SEARCH("/",N1187,1))</f>
        <v>photobooks</v>
      </c>
      <c r="S1187" s="8">
        <f>(((J1187/60)/60)/24)+DATE(1970,1,1)+(-5/24)</f>
        <v>42130.656817129631</v>
      </c>
      <c r="T1187" s="8">
        <f>(((I1187/60)/60)/24)+DATE(1970,1,1)+(-5/24)</f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ROUND((E1188/D1188)*100,0)</f>
        <v>107</v>
      </c>
      <c r="P1188">
        <f>ROUND(IF(L1188=0,0,(E1188/L1188)),0)</f>
        <v>65</v>
      </c>
      <c r="Q1188" t="str">
        <f>LEFT(N1188, SEARCH("/",N1188,1)-1)</f>
        <v>photography</v>
      </c>
      <c r="R1188" t="str">
        <f>RIGHT(N1188,LEN(N1188)-SEARCH("/",N1188,1))</f>
        <v>photobooks</v>
      </c>
      <c r="S1188" s="8">
        <f>(((J1188/60)/60)/24)+DATE(1970,1,1)+(-5/24)</f>
        <v>42123.655034722215</v>
      </c>
      <c r="T1188" s="8">
        <f>(((I1188/60)/60)/24)+DATE(1970,1,1)+(-5/24)</f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ROUND((E1189/D1189)*100,0)</f>
        <v>104</v>
      </c>
      <c r="P1189">
        <f>ROUND(IF(L1189=0,0,(E1189/L1189)),0)</f>
        <v>130</v>
      </c>
      <c r="Q1189" t="str">
        <f>LEFT(N1189, SEARCH("/",N1189,1)-1)</f>
        <v>photography</v>
      </c>
      <c r="R1189" t="str">
        <f>RIGHT(N1189,LEN(N1189)-SEARCH("/",N1189,1))</f>
        <v>photobooks</v>
      </c>
      <c r="S1189" s="8">
        <f>(((J1189/60)/60)/24)+DATE(1970,1,1)+(-5/24)</f>
        <v>42109.686608796292</v>
      </c>
      <c r="T1189" s="8">
        <f>(((I1189/60)/60)/24)+DATE(1970,1,1)+(-5/24)</f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ROUND((E1190/D1190)*100,0)</f>
        <v>161</v>
      </c>
      <c r="P1190">
        <f>ROUND(IF(L1190=0,0,(E1190/L1190)),0)</f>
        <v>38</v>
      </c>
      <c r="Q1190" t="str">
        <f>LEFT(N1190, SEARCH("/",N1190,1)-1)</f>
        <v>photography</v>
      </c>
      <c r="R1190" t="str">
        <f>RIGHT(N1190,LEN(N1190)-SEARCH("/",N1190,1))</f>
        <v>photobooks</v>
      </c>
      <c r="S1190" s="8">
        <f>(((J1190/60)/60)/24)+DATE(1970,1,1)+(-5/24)</f>
        <v>42711.492361111108</v>
      </c>
      <c r="T1190" s="8">
        <f>(((I1190/60)/60)/24)+DATE(1970,1,1)+(-5/24)</f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ROUND((E1191/D1191)*100,0)</f>
        <v>108</v>
      </c>
      <c r="P1191">
        <f>ROUND(IF(L1191=0,0,(E1191/L1191)),0)</f>
        <v>113</v>
      </c>
      <c r="Q1191" t="str">
        <f>LEFT(N1191, SEARCH("/",N1191,1)-1)</f>
        <v>photography</v>
      </c>
      <c r="R1191" t="str">
        <f>RIGHT(N1191,LEN(N1191)-SEARCH("/",N1191,1))</f>
        <v>photobooks</v>
      </c>
      <c r="S1191" s="8">
        <f>(((J1191/60)/60)/24)+DATE(1970,1,1)+(-5/24)</f>
        <v>42529.770775462959</v>
      </c>
      <c r="T1191" s="8">
        <f>(((I1191/60)/60)/24)+DATE(1970,1,1)+(-5/24)</f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ROUND((E1192/D1192)*100,0)</f>
        <v>135</v>
      </c>
      <c r="P1192">
        <f>ROUND(IF(L1192=0,0,(E1192/L1192)),0)</f>
        <v>52</v>
      </c>
      <c r="Q1192" t="str">
        <f>LEFT(N1192, SEARCH("/",N1192,1)-1)</f>
        <v>photography</v>
      </c>
      <c r="R1192" t="str">
        <f>RIGHT(N1192,LEN(N1192)-SEARCH("/",N1192,1))</f>
        <v>photobooks</v>
      </c>
      <c r="S1192" s="8">
        <f>(((J1192/60)/60)/24)+DATE(1970,1,1)+(-5/24)</f>
        <v>41852.457465277774</v>
      </c>
      <c r="T1192" s="8">
        <f>(((I1192/60)/60)/24)+DATE(1970,1,1)+(-5/24)</f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ROUND((E1193/D1193)*100,0)</f>
        <v>109</v>
      </c>
      <c r="P1193">
        <f>ROUND(IF(L1193=0,0,(E1193/L1193)),0)</f>
        <v>89</v>
      </c>
      <c r="Q1193" t="str">
        <f>LEFT(N1193, SEARCH("/",N1193,1)-1)</f>
        <v>photography</v>
      </c>
      <c r="R1193" t="str">
        <f>RIGHT(N1193,LEN(N1193)-SEARCH("/",N1193,1))</f>
        <v>photobooks</v>
      </c>
      <c r="S1193" s="8">
        <f>(((J1193/60)/60)/24)+DATE(1970,1,1)+(-5/24)</f>
        <v>42419.395370370366</v>
      </c>
      <c r="T1193" s="8">
        <f>(((I1193/60)/60)/24)+DATE(1970,1,1)+(-5/24)</f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ROUND((E1194/D1194)*100,0)</f>
        <v>290</v>
      </c>
      <c r="P1194">
        <f>ROUND(IF(L1194=0,0,(E1194/L1194)),0)</f>
        <v>19</v>
      </c>
      <c r="Q1194" t="str">
        <f>LEFT(N1194, SEARCH("/",N1194,1)-1)</f>
        <v>photography</v>
      </c>
      <c r="R1194" t="str">
        <f>RIGHT(N1194,LEN(N1194)-SEARCH("/",N1194,1))</f>
        <v>photobooks</v>
      </c>
      <c r="S1194" s="8">
        <f>(((J1194/60)/60)/24)+DATE(1970,1,1)+(-5/24)</f>
        <v>42747.298356481479</v>
      </c>
      <c r="T1194" s="8">
        <f>(((I1194/60)/60)/24)+DATE(1970,1,1)+(-5/24)</f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ROUND((E1195/D1195)*100,0)</f>
        <v>104</v>
      </c>
      <c r="P1195">
        <f>ROUND(IF(L1195=0,0,(E1195/L1195)),0)</f>
        <v>80</v>
      </c>
      <c r="Q1195" t="str">
        <f>LEFT(N1195, SEARCH("/",N1195,1)-1)</f>
        <v>photography</v>
      </c>
      <c r="R1195" t="str">
        <f>RIGHT(N1195,LEN(N1195)-SEARCH("/",N1195,1))</f>
        <v>photobooks</v>
      </c>
      <c r="S1195" s="8">
        <f>(((J1195/60)/60)/24)+DATE(1970,1,1)+(-5/24)</f>
        <v>42409.567743055559</v>
      </c>
      <c r="T1195" s="8">
        <f>(((I1195/60)/60)/24)+DATE(1970,1,1)+(-5/24)</f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ROUND((E1196/D1196)*100,0)</f>
        <v>322</v>
      </c>
      <c r="P1196">
        <f>ROUND(IF(L1196=0,0,(E1196/L1196)),0)</f>
        <v>56</v>
      </c>
      <c r="Q1196" t="str">
        <f>LEFT(N1196, SEARCH("/",N1196,1)-1)</f>
        <v>photography</v>
      </c>
      <c r="R1196" t="str">
        <f>RIGHT(N1196,LEN(N1196)-SEARCH("/",N1196,1))</f>
        <v>photobooks</v>
      </c>
      <c r="S1196" s="8">
        <f>(((J1196/60)/60)/24)+DATE(1970,1,1)+(-5/24)</f>
        <v>42072.27984953703</v>
      </c>
      <c r="T1196" s="8">
        <f>(((I1196/60)/60)/24)+DATE(1970,1,1)+(-5/24)</f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ROUND((E1197/D1197)*100,0)</f>
        <v>135</v>
      </c>
      <c r="P1197">
        <f>ROUND(IF(L1197=0,0,(E1197/L1197)),0)</f>
        <v>79</v>
      </c>
      <c r="Q1197" t="str">
        <f>LEFT(N1197, SEARCH("/",N1197,1)-1)</f>
        <v>photography</v>
      </c>
      <c r="R1197" t="str">
        <f>RIGHT(N1197,LEN(N1197)-SEARCH("/",N1197,1))</f>
        <v>photobooks</v>
      </c>
      <c r="S1197" s="8">
        <f>(((J1197/60)/60)/24)+DATE(1970,1,1)+(-5/24)</f>
        <v>42298.139502314814</v>
      </c>
      <c r="T1197" s="8">
        <f>(((I1197/60)/60)/24)+DATE(1970,1,1)+(-5/24)</f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ROUND((E1198/D1198)*100,0)</f>
        <v>270</v>
      </c>
      <c r="P1198">
        <f>ROUND(IF(L1198=0,0,(E1198/L1198)),0)</f>
        <v>76</v>
      </c>
      <c r="Q1198" t="str">
        <f>LEFT(N1198, SEARCH("/",N1198,1)-1)</f>
        <v>photography</v>
      </c>
      <c r="R1198" t="str">
        <f>RIGHT(N1198,LEN(N1198)-SEARCH("/",N1198,1))</f>
        <v>photobooks</v>
      </c>
      <c r="S1198" s="8">
        <f>(((J1198/60)/60)/24)+DATE(1970,1,1)+(-5/24)</f>
        <v>42326.610405092586</v>
      </c>
      <c r="T1198" s="8">
        <f>(((I1198/60)/60)/24)+DATE(1970,1,1)+(-5/24)</f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ROUND((E1199/D1199)*100,0)</f>
        <v>253</v>
      </c>
      <c r="P1199">
        <f>ROUND(IF(L1199=0,0,(E1199/L1199)),0)</f>
        <v>121</v>
      </c>
      <c r="Q1199" t="str">
        <f>LEFT(N1199, SEARCH("/",N1199,1)-1)</f>
        <v>photography</v>
      </c>
      <c r="R1199" t="str">
        <f>RIGHT(N1199,LEN(N1199)-SEARCH("/",N1199,1))</f>
        <v>photobooks</v>
      </c>
      <c r="S1199" s="8">
        <f>(((J1199/60)/60)/24)+DATE(1970,1,1)+(-5/24)</f>
        <v>42503.456412037034</v>
      </c>
      <c r="T1199" s="8">
        <f>(((I1199/60)/60)/24)+DATE(1970,1,1)+(-5/24)</f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ROUND((E1200/D1200)*100,0)</f>
        <v>261</v>
      </c>
      <c r="P1200">
        <f>ROUND(IF(L1200=0,0,(E1200/L1200)),0)</f>
        <v>55</v>
      </c>
      <c r="Q1200" t="str">
        <f>LEFT(N1200, SEARCH("/",N1200,1)-1)</f>
        <v>photography</v>
      </c>
      <c r="R1200" t="str">
        <f>RIGHT(N1200,LEN(N1200)-SEARCH("/",N1200,1))</f>
        <v>photobooks</v>
      </c>
      <c r="S1200" s="8">
        <f>(((J1200/60)/60)/24)+DATE(1970,1,1)+(-5/24)</f>
        <v>42333.410717592589</v>
      </c>
      <c r="T1200" s="8">
        <f>(((I1200/60)/60)/24)+DATE(1970,1,1)+(-5/24)</f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ROUND((E1201/D1201)*100,0)</f>
        <v>101</v>
      </c>
      <c r="P1201">
        <f>ROUND(IF(L1201=0,0,(E1201/L1201)),0)</f>
        <v>299</v>
      </c>
      <c r="Q1201" t="str">
        <f>LEFT(N1201, SEARCH("/",N1201,1)-1)</f>
        <v>photography</v>
      </c>
      <c r="R1201" t="str">
        <f>RIGHT(N1201,LEN(N1201)-SEARCH("/",N1201,1))</f>
        <v>photobooks</v>
      </c>
      <c r="S1201" s="8">
        <f>(((J1201/60)/60)/24)+DATE(1970,1,1)+(-5/24)</f>
        <v>42161.562499999993</v>
      </c>
      <c r="T1201" s="8">
        <f>(((I1201/60)/60)/24)+DATE(1970,1,1)+(-5/24)</f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ROUND((E1202/D1202)*100,0)</f>
        <v>126</v>
      </c>
      <c r="P1202">
        <f>ROUND(IF(L1202=0,0,(E1202/L1202)),0)</f>
        <v>59</v>
      </c>
      <c r="Q1202" t="str">
        <f>LEFT(N1202, SEARCH("/",N1202,1)-1)</f>
        <v>photography</v>
      </c>
      <c r="R1202" t="str">
        <f>RIGHT(N1202,LEN(N1202)-SEARCH("/",N1202,1))</f>
        <v>photobooks</v>
      </c>
      <c r="S1202" s="8">
        <f>(((J1202/60)/60)/24)+DATE(1970,1,1)+(-5/24)</f>
        <v>42089.269166666665</v>
      </c>
      <c r="T1202" s="8">
        <f>(((I1202/60)/60)/24)+DATE(1970,1,1)+(-5/24)</f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ROUND((E1203/D1203)*100,0)</f>
        <v>102</v>
      </c>
      <c r="P1203">
        <f>ROUND(IF(L1203=0,0,(E1203/L1203)),0)</f>
        <v>55</v>
      </c>
      <c r="Q1203" t="str">
        <f>LEFT(N1203, SEARCH("/",N1203,1)-1)</f>
        <v>photography</v>
      </c>
      <c r="R1203" t="str">
        <f>RIGHT(N1203,LEN(N1203)-SEARCH("/",N1203,1))</f>
        <v>photobooks</v>
      </c>
      <c r="S1203" s="8">
        <f>(((J1203/60)/60)/24)+DATE(1970,1,1)+(-5/24)</f>
        <v>42536.398680555554</v>
      </c>
      <c r="T1203" s="8">
        <f>(((I1203/60)/60)/24)+DATE(1970,1,1)+(-5/24)</f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ROUND((E1204/D1204)*100,0)</f>
        <v>199</v>
      </c>
      <c r="P1204">
        <f>ROUND(IF(L1204=0,0,(E1204/L1204)),0)</f>
        <v>184</v>
      </c>
      <c r="Q1204" t="str">
        <f>LEFT(N1204, SEARCH("/",N1204,1)-1)</f>
        <v>photography</v>
      </c>
      <c r="R1204" t="str">
        <f>RIGHT(N1204,LEN(N1204)-SEARCH("/",N1204,1))</f>
        <v>photobooks</v>
      </c>
      <c r="S1204" s="8">
        <f>(((J1204/60)/60)/24)+DATE(1970,1,1)+(-5/24)</f>
        <v>42152.080486111103</v>
      </c>
      <c r="T1204" s="8">
        <f>(((I1204/60)/60)/24)+DATE(1970,1,1)+(-5/24)</f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ROUND((E1205/D1205)*100,0)</f>
        <v>102</v>
      </c>
      <c r="P1205">
        <f>ROUND(IF(L1205=0,0,(E1205/L1205)),0)</f>
        <v>165</v>
      </c>
      <c r="Q1205" t="str">
        <f>LEFT(N1205, SEARCH("/",N1205,1)-1)</f>
        <v>photography</v>
      </c>
      <c r="R1205" t="str">
        <f>RIGHT(N1205,LEN(N1205)-SEARCH("/",N1205,1))</f>
        <v>photobooks</v>
      </c>
      <c r="S1205" s="8">
        <f>(((J1205/60)/60)/24)+DATE(1970,1,1)+(-5/24)</f>
        <v>42125.4065625</v>
      </c>
      <c r="T1205" s="8">
        <f>(((I1205/60)/60)/24)+DATE(1970,1,1)+(-5/24)</f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ROUND((E1206/D1206)*100,0)</f>
        <v>103</v>
      </c>
      <c r="P1206">
        <f>ROUND(IF(L1206=0,0,(E1206/L1206)),0)</f>
        <v>235</v>
      </c>
      <c r="Q1206" t="str">
        <f>LEFT(N1206, SEARCH("/",N1206,1)-1)</f>
        <v>photography</v>
      </c>
      <c r="R1206" t="str">
        <f>RIGHT(N1206,LEN(N1206)-SEARCH("/",N1206,1))</f>
        <v>photobooks</v>
      </c>
      <c r="S1206" s="8">
        <f>(((J1206/60)/60)/24)+DATE(1970,1,1)+(-5/24)</f>
        <v>42297.539733796293</v>
      </c>
      <c r="T1206" s="8">
        <f>(((I1206/60)/60)/24)+DATE(1970,1,1)+(-5/24)</f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ROUND((E1207/D1207)*100,0)</f>
        <v>101</v>
      </c>
      <c r="P1207">
        <f>ROUND(IF(L1207=0,0,(E1207/L1207)),0)</f>
        <v>211</v>
      </c>
      <c r="Q1207" t="str">
        <f>LEFT(N1207, SEARCH("/",N1207,1)-1)</f>
        <v>photography</v>
      </c>
      <c r="R1207" t="str">
        <f>RIGHT(N1207,LEN(N1207)-SEARCH("/",N1207,1))</f>
        <v>photobooks</v>
      </c>
      <c r="S1207" s="8">
        <f>(((J1207/60)/60)/24)+DATE(1970,1,1)+(-5/24)</f>
        <v>42138.298043981478</v>
      </c>
      <c r="T1207" s="8">
        <f>(((I1207/60)/60)/24)+DATE(1970,1,1)+(-5/24)</f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ROUND((E1208/D1208)*100,0)</f>
        <v>115</v>
      </c>
      <c r="P1208">
        <f>ROUND(IF(L1208=0,0,(E1208/L1208)),0)</f>
        <v>32</v>
      </c>
      <c r="Q1208" t="str">
        <f>LEFT(N1208, SEARCH("/",N1208,1)-1)</f>
        <v>photography</v>
      </c>
      <c r="R1208" t="str">
        <f>RIGHT(N1208,LEN(N1208)-SEARCH("/",N1208,1))</f>
        <v>photobooks</v>
      </c>
      <c r="S1208" s="8">
        <f>(((J1208/60)/60)/24)+DATE(1970,1,1)+(-5/24)</f>
        <v>42772.567743055559</v>
      </c>
      <c r="T1208" s="8">
        <f>(((I1208/60)/60)/24)+DATE(1970,1,1)+(-5/24)</f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ROUND((E1209/D1209)*100,0)</f>
        <v>104</v>
      </c>
      <c r="P1209">
        <f>ROUND(IF(L1209=0,0,(E1209/L1209)),0)</f>
        <v>123</v>
      </c>
      <c r="Q1209" t="str">
        <f>LEFT(N1209, SEARCH("/",N1209,1)-1)</f>
        <v>photography</v>
      </c>
      <c r="R1209" t="str">
        <f>RIGHT(N1209,LEN(N1209)-SEARCH("/",N1209,1))</f>
        <v>photobooks</v>
      </c>
      <c r="S1209" s="8">
        <f>(((J1209/60)/60)/24)+DATE(1970,1,1)+(-5/24)</f>
        <v>42430.221909722219</v>
      </c>
      <c r="T1209" s="8">
        <f>(((I1209/60)/60)/24)+DATE(1970,1,1)+(-5/24)</f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ROUND((E1210/D1210)*100,0)</f>
        <v>155</v>
      </c>
      <c r="P1210">
        <f>ROUND(IF(L1210=0,0,(E1210/L1210)),0)</f>
        <v>207</v>
      </c>
      <c r="Q1210" t="str">
        <f>LEFT(N1210, SEARCH("/",N1210,1)-1)</f>
        <v>photography</v>
      </c>
      <c r="R1210" t="str">
        <f>RIGHT(N1210,LEN(N1210)-SEARCH("/",N1210,1))</f>
        <v>photobooks</v>
      </c>
      <c r="S1210" s="8">
        <f>(((J1210/60)/60)/24)+DATE(1970,1,1)+(-5/24)</f>
        <v>42423.500740740739</v>
      </c>
      <c r="T1210" s="8">
        <f>(((I1210/60)/60)/24)+DATE(1970,1,1)+(-5/24)</f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ROUND((E1211/D1211)*100,0)</f>
        <v>106</v>
      </c>
      <c r="P1211">
        <f>ROUND(IF(L1211=0,0,(E1211/L1211)),0)</f>
        <v>138</v>
      </c>
      <c r="Q1211" t="str">
        <f>LEFT(N1211, SEARCH("/",N1211,1)-1)</f>
        <v>photography</v>
      </c>
      <c r="R1211" t="str">
        <f>RIGHT(N1211,LEN(N1211)-SEARCH("/",N1211,1))</f>
        <v>photobooks</v>
      </c>
      <c r="S1211" s="8">
        <f>(((J1211/60)/60)/24)+DATE(1970,1,1)+(-5/24)</f>
        <v>42761.637789351851</v>
      </c>
      <c r="T1211" s="8">
        <f>(((I1211/60)/60)/24)+DATE(1970,1,1)+(-5/24)</f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ROUND((E1212/D1212)*100,0)</f>
        <v>254</v>
      </c>
      <c r="P1212">
        <f>ROUND(IF(L1212=0,0,(E1212/L1212)),0)</f>
        <v>494</v>
      </c>
      <c r="Q1212" t="str">
        <f>LEFT(N1212, SEARCH("/",N1212,1)-1)</f>
        <v>photography</v>
      </c>
      <c r="R1212" t="str">
        <f>RIGHT(N1212,LEN(N1212)-SEARCH("/",N1212,1))</f>
        <v>photobooks</v>
      </c>
      <c r="S1212" s="8">
        <f>(((J1212/60)/60)/24)+DATE(1970,1,1)+(-5/24)</f>
        <v>42132.733472222222</v>
      </c>
      <c r="T1212" s="8">
        <f>(((I1212/60)/60)/24)+DATE(1970,1,1)+(-5/24)</f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ROUND((E1213/D1213)*100,0)</f>
        <v>101</v>
      </c>
      <c r="P1213">
        <f>ROUND(IF(L1213=0,0,(E1213/L1213)),0)</f>
        <v>169</v>
      </c>
      <c r="Q1213" t="str">
        <f>LEFT(N1213, SEARCH("/",N1213,1)-1)</f>
        <v>photography</v>
      </c>
      <c r="R1213" t="str">
        <f>RIGHT(N1213,LEN(N1213)-SEARCH("/",N1213,1))</f>
        <v>photobooks</v>
      </c>
      <c r="S1213" s="8">
        <f>(((J1213/60)/60)/24)+DATE(1970,1,1)+(-5/24)</f>
        <v>42515.658113425925</v>
      </c>
      <c r="T1213" s="8">
        <f>(((I1213/60)/60)/24)+DATE(1970,1,1)+(-5/24)</f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ROUND((E1214/D1214)*100,0)</f>
        <v>129</v>
      </c>
      <c r="P1214">
        <f>ROUND(IF(L1214=0,0,(E1214/L1214)),0)</f>
        <v>39</v>
      </c>
      <c r="Q1214" t="str">
        <f>LEFT(N1214, SEARCH("/",N1214,1)-1)</f>
        <v>photography</v>
      </c>
      <c r="R1214" t="str">
        <f>RIGHT(N1214,LEN(N1214)-SEARCH("/",N1214,1))</f>
        <v>photobooks</v>
      </c>
      <c r="S1214" s="8">
        <f>(((J1214/60)/60)/24)+DATE(1970,1,1)+(-5/24)</f>
        <v>42318.741840277777</v>
      </c>
      <c r="T1214" s="8">
        <f>(((I1214/60)/60)/24)+DATE(1970,1,1)+(-5/24)</f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ROUND((E1215/D1215)*100,0)</f>
        <v>102</v>
      </c>
      <c r="P1215">
        <f>ROUND(IF(L1215=0,0,(E1215/L1215)),0)</f>
        <v>62</v>
      </c>
      <c r="Q1215" t="str">
        <f>LEFT(N1215, SEARCH("/",N1215,1)-1)</f>
        <v>photography</v>
      </c>
      <c r="R1215" t="str">
        <f>RIGHT(N1215,LEN(N1215)-SEARCH("/",N1215,1))</f>
        <v>photobooks</v>
      </c>
      <c r="S1215" s="8">
        <f>(((J1215/60)/60)/24)+DATE(1970,1,1)+(-5/24)</f>
        <v>42731.547453703701</v>
      </c>
      <c r="T1215" s="8">
        <f>(((I1215/60)/60)/24)+DATE(1970,1,1)+(-5/24)</f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ROUND((E1216/D1216)*100,0)</f>
        <v>132</v>
      </c>
      <c r="P1216">
        <f>ROUND(IF(L1216=0,0,(E1216/L1216)),0)</f>
        <v>105</v>
      </c>
      <c r="Q1216" t="str">
        <f>LEFT(N1216, SEARCH("/",N1216,1)-1)</f>
        <v>photography</v>
      </c>
      <c r="R1216" t="str">
        <f>RIGHT(N1216,LEN(N1216)-SEARCH("/",N1216,1))</f>
        <v>photobooks</v>
      </c>
      <c r="S1216" s="8">
        <f>(((J1216/60)/60)/24)+DATE(1970,1,1)+(-5/24)</f>
        <v>42104.632002314807</v>
      </c>
      <c r="T1216" s="8">
        <f>(((I1216/60)/60)/24)+DATE(1970,1,1)+(-5/24)</f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ROUND((E1217/D1217)*100,0)</f>
        <v>786</v>
      </c>
      <c r="P1217">
        <f>ROUND(IF(L1217=0,0,(E1217/L1217)),0)</f>
        <v>72</v>
      </c>
      <c r="Q1217" t="str">
        <f>LEFT(N1217, SEARCH("/",N1217,1)-1)</f>
        <v>photography</v>
      </c>
      <c r="R1217" t="str">
        <f>RIGHT(N1217,LEN(N1217)-SEARCH("/",N1217,1))</f>
        <v>photobooks</v>
      </c>
      <c r="S1217" s="8">
        <f>(((J1217/60)/60)/24)+DATE(1970,1,1)+(-5/24)</f>
        <v>41759.714768518512</v>
      </c>
      <c r="T1217" s="8">
        <f>(((I1217/60)/60)/24)+DATE(1970,1,1)+(-5/24)</f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ROUND((E1218/D1218)*100,0)</f>
        <v>146</v>
      </c>
      <c r="P1218">
        <f>ROUND(IF(L1218=0,0,(E1218/L1218)),0)</f>
        <v>92</v>
      </c>
      <c r="Q1218" t="str">
        <f>LEFT(N1218, SEARCH("/",N1218,1)-1)</f>
        <v>photography</v>
      </c>
      <c r="R1218" t="str">
        <f>RIGHT(N1218,LEN(N1218)-SEARCH("/",N1218,1))</f>
        <v>photobooks</v>
      </c>
      <c r="S1218" s="8">
        <f>(((J1218/60)/60)/24)+DATE(1970,1,1)+(-5/24)</f>
        <v>42247.408067129632</v>
      </c>
      <c r="T1218" s="8">
        <f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ROUND((E1219/D1219)*100,0)</f>
        <v>103</v>
      </c>
      <c r="P1219">
        <f>ROUND(IF(L1219=0,0,(E1219/L1219)),0)</f>
        <v>149</v>
      </c>
      <c r="Q1219" t="str">
        <f>LEFT(N1219, SEARCH("/",N1219,1)-1)</f>
        <v>photography</v>
      </c>
      <c r="R1219" t="str">
        <f>RIGHT(N1219,LEN(N1219)-SEARCH("/",N1219,1))</f>
        <v>photobooks</v>
      </c>
      <c r="S1219" s="8">
        <f>(((J1219/60)/60)/24)+DATE(1970,1,1)+(-5/24)</f>
        <v>42535.6011574074</v>
      </c>
      <c r="T1219" s="8">
        <f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ROUND((E1220/D1220)*100,0)</f>
        <v>172</v>
      </c>
      <c r="P1220">
        <f>ROUND(IF(L1220=0,0,(E1220/L1220)),0)</f>
        <v>174</v>
      </c>
      <c r="Q1220" t="str">
        <f>LEFT(N1220, SEARCH("/",N1220,1)-1)</f>
        <v>photography</v>
      </c>
      <c r="R1220" t="str">
        <f>RIGHT(N1220,LEN(N1220)-SEARCH("/",N1220,1))</f>
        <v>photobooks</v>
      </c>
      <c r="S1220" s="8">
        <f>(((J1220/60)/60)/24)+DATE(1970,1,1)+(-5/24)</f>
        <v>42278.453703703701</v>
      </c>
      <c r="T1220" s="8">
        <f>(((I1220/60)/60)/24)+DATE(1970,1,1)+(-5/24)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ROUND((E1221/D1221)*100,0)</f>
        <v>159</v>
      </c>
      <c r="P1221">
        <f>ROUND(IF(L1221=0,0,(E1221/L1221)),0)</f>
        <v>103</v>
      </c>
      <c r="Q1221" t="str">
        <f>LEFT(N1221, SEARCH("/",N1221,1)-1)</f>
        <v>photography</v>
      </c>
      <c r="R1221" t="str">
        <f>RIGHT(N1221,LEN(N1221)-SEARCH("/",N1221,1))</f>
        <v>photobooks</v>
      </c>
      <c r="S1221" s="8">
        <f>(((J1221/60)/60)/24)+DATE(1970,1,1)+(-5/24)</f>
        <v>42633.253622685181</v>
      </c>
      <c r="T1221" s="8">
        <f>(((I1221/60)/60)/24)+DATE(1970,1,1)+(-5/24)</f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ROUND((E1222/D1222)*100,0)</f>
        <v>104</v>
      </c>
      <c r="P1222">
        <f>ROUND(IF(L1222=0,0,(E1222/L1222)),0)</f>
        <v>111</v>
      </c>
      <c r="Q1222" t="str">
        <f>LEFT(N1222, SEARCH("/",N1222,1)-1)</f>
        <v>photography</v>
      </c>
      <c r="R1222" t="str">
        <f>RIGHT(N1222,LEN(N1222)-SEARCH("/",N1222,1))</f>
        <v>photobooks</v>
      </c>
      <c r="S1222" s="8">
        <f>(((J1222/60)/60)/24)+DATE(1970,1,1)+(-5/24)</f>
        <v>42211.420277777775</v>
      </c>
      <c r="T1222" s="8">
        <f>(((I1222/60)/60)/24)+DATE(1970,1,1)+(-5/24)</f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ROUND((E1223/D1223)*100,0)</f>
        <v>111</v>
      </c>
      <c r="P1223">
        <f>ROUND(IF(L1223=0,0,(E1223/L1223)),0)</f>
        <v>24</v>
      </c>
      <c r="Q1223" t="str">
        <f>LEFT(N1223, SEARCH("/",N1223,1)-1)</f>
        <v>photography</v>
      </c>
      <c r="R1223" t="str">
        <f>RIGHT(N1223,LEN(N1223)-SEARCH("/",N1223,1))</f>
        <v>photobooks</v>
      </c>
      <c r="S1223" s="8">
        <f>(((J1223/60)/60)/24)+DATE(1970,1,1)+(-5/24)</f>
        <v>42680.267222222225</v>
      </c>
      <c r="T1223" s="8">
        <f>(((I1223/60)/60)/24)+DATE(1970,1,1)+(-5/24)</f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ROUND((E1224/D1224)*100,0)</f>
        <v>280</v>
      </c>
      <c r="P1224">
        <f>ROUND(IF(L1224=0,0,(E1224/L1224)),0)</f>
        <v>81</v>
      </c>
      <c r="Q1224" t="str">
        <f>LEFT(N1224, SEARCH("/",N1224,1)-1)</f>
        <v>photography</v>
      </c>
      <c r="R1224" t="str">
        <f>RIGHT(N1224,LEN(N1224)-SEARCH("/",N1224,1))</f>
        <v>photobooks</v>
      </c>
      <c r="S1224" s="8">
        <f>(((J1224/60)/60)/24)+DATE(1970,1,1)+(-5/24)</f>
        <v>42430.512118055551</v>
      </c>
      <c r="T1224" s="8">
        <f>(((I1224/60)/60)/24)+DATE(1970,1,1)+(-5/24)</f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ROUND((E1225/D1225)*100,0)</f>
        <v>112</v>
      </c>
      <c r="P1225">
        <f>ROUND(IF(L1225=0,0,(E1225/L1225)),0)</f>
        <v>116</v>
      </c>
      <c r="Q1225" t="str">
        <f>LEFT(N1225, SEARCH("/",N1225,1)-1)</f>
        <v>photography</v>
      </c>
      <c r="R1225" t="str">
        <f>RIGHT(N1225,LEN(N1225)-SEARCH("/",N1225,1))</f>
        <v>photobooks</v>
      </c>
      <c r="S1225" s="8">
        <f>(((J1225/60)/60)/24)+DATE(1970,1,1)+(-5/24)</f>
        <v>42653.968854166662</v>
      </c>
      <c r="T1225" s="8">
        <f>(((I1225/60)/60)/24)+DATE(1970,1,1)+(-5/24)</f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ROUND((E1226/D1226)*100,0)</f>
        <v>7</v>
      </c>
      <c r="P1226">
        <f>ROUND(IF(L1226=0,0,(E1226/L1226)),0)</f>
        <v>59</v>
      </c>
      <c r="Q1226" t="str">
        <f>LEFT(N1226, SEARCH("/",N1226,1)-1)</f>
        <v>music</v>
      </c>
      <c r="R1226" t="str">
        <f>RIGHT(N1226,LEN(N1226)-SEARCH("/",N1226,1))</f>
        <v>world music</v>
      </c>
      <c r="S1226" s="8">
        <f>(((J1226/60)/60)/24)+DATE(1970,1,1)+(-5/24)</f>
        <v>41736.341458333329</v>
      </c>
      <c r="T1226" s="8">
        <f>(((I1226/60)/60)/24)+DATE(1970,1,1)+(-5/24)</f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ROUND((E1227/D1227)*100,0)</f>
        <v>4</v>
      </c>
      <c r="P1227">
        <f>ROUND(IF(L1227=0,0,(E1227/L1227)),0)</f>
        <v>44</v>
      </c>
      <c r="Q1227" t="str">
        <f>LEFT(N1227, SEARCH("/",N1227,1)-1)</f>
        <v>music</v>
      </c>
      <c r="R1227" t="str">
        <f>RIGHT(N1227,LEN(N1227)-SEARCH("/",N1227,1))</f>
        <v>world music</v>
      </c>
      <c r="S1227" s="8">
        <f>(((J1227/60)/60)/24)+DATE(1970,1,1)+(-5/24)</f>
        <v>41509.697662037033</v>
      </c>
      <c r="T1227" s="8">
        <f>(((I1227/60)/60)/24)+DATE(1970,1,1)+(-5/24)</f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ROUND((E1228/D1228)*100,0)</f>
        <v>4</v>
      </c>
      <c r="P1228">
        <f>ROUND(IF(L1228=0,0,(E1228/L1228)),0)</f>
        <v>48</v>
      </c>
      <c r="Q1228" t="str">
        <f>LEFT(N1228, SEARCH("/",N1228,1)-1)</f>
        <v>music</v>
      </c>
      <c r="R1228" t="str">
        <f>RIGHT(N1228,LEN(N1228)-SEARCH("/",N1228,1))</f>
        <v>world music</v>
      </c>
      <c r="S1228" s="8">
        <f>(((J1228/60)/60)/24)+DATE(1970,1,1)+(-5/24)</f>
        <v>41715.666446759256</v>
      </c>
      <c r="T1228" s="8">
        <f>(((I1228/60)/60)/24)+DATE(1970,1,1)+(-5/24)</f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ROUND((E1229/D1229)*100,0)</f>
        <v>0</v>
      </c>
      <c r="P1229">
        <f>ROUND(IF(L1229=0,0,(E1229/L1229)),0)</f>
        <v>0</v>
      </c>
      <c r="Q1229" t="str">
        <f>LEFT(N1229, SEARCH("/",N1229,1)-1)</f>
        <v>music</v>
      </c>
      <c r="R1229" t="str">
        <f>RIGHT(N1229,LEN(N1229)-SEARCH("/",N1229,1))</f>
        <v>world music</v>
      </c>
      <c r="S1229" s="8">
        <f>(((J1229/60)/60)/24)+DATE(1970,1,1)+(-5/24)</f>
        <v>41827.710833333331</v>
      </c>
      <c r="T1229" s="8">
        <f>(((I1229/60)/60)/24)+DATE(1970,1,1)+(-5/24)</f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ROUND((E1230/D1230)*100,0)</f>
        <v>29</v>
      </c>
      <c r="P1230">
        <f>ROUND(IF(L1230=0,0,(E1230/L1230)),0)</f>
        <v>61</v>
      </c>
      <c r="Q1230" t="str">
        <f>LEFT(N1230, SEARCH("/",N1230,1)-1)</f>
        <v>music</v>
      </c>
      <c r="R1230" t="str">
        <f>RIGHT(N1230,LEN(N1230)-SEARCH("/",N1230,1))</f>
        <v>world music</v>
      </c>
      <c r="S1230" s="8">
        <f>(((J1230/60)/60)/24)+DATE(1970,1,1)+(-5/24)</f>
        <v>40754.520925925921</v>
      </c>
      <c r="T1230" s="8">
        <f>(((I1230/60)/60)/24)+DATE(1970,1,1)+(-5/24)</f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ROUND((E1231/D1231)*100,0)</f>
        <v>1</v>
      </c>
      <c r="P1231">
        <f>ROUND(IF(L1231=0,0,(E1231/L1231)),0)</f>
        <v>25</v>
      </c>
      <c r="Q1231" t="str">
        <f>LEFT(N1231, SEARCH("/",N1231,1)-1)</f>
        <v>music</v>
      </c>
      <c r="R1231" t="str">
        <f>RIGHT(N1231,LEN(N1231)-SEARCH("/",N1231,1))</f>
        <v>world music</v>
      </c>
      <c r="S1231" s="8">
        <f>(((J1231/60)/60)/24)+DATE(1970,1,1)+(-5/24)</f>
        <v>40985.251469907402</v>
      </c>
      <c r="T1231" s="8">
        <f>(((I1231/60)/60)/24)+DATE(1970,1,1)+(-5/24)</f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ROUND((E1232/D1232)*100,0)</f>
        <v>0</v>
      </c>
      <c r="P1232">
        <f>ROUND(IF(L1232=0,0,(E1232/L1232)),0)</f>
        <v>0</v>
      </c>
      <c r="Q1232" t="str">
        <f>LEFT(N1232, SEARCH("/",N1232,1)-1)</f>
        <v>music</v>
      </c>
      <c r="R1232" t="str">
        <f>RIGHT(N1232,LEN(N1232)-SEARCH("/",N1232,1))</f>
        <v>world music</v>
      </c>
      <c r="S1232" s="8">
        <f>(((J1232/60)/60)/24)+DATE(1970,1,1)+(-5/24)</f>
        <v>40568.764236111107</v>
      </c>
      <c r="T1232" s="8">
        <f>(((I1232/60)/60)/24)+DATE(1970,1,1)+(-5/24)</f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ROUND((E1233/D1233)*100,0)</f>
        <v>0</v>
      </c>
      <c r="P1233">
        <f>ROUND(IF(L1233=0,0,(E1233/L1233)),0)</f>
        <v>0</v>
      </c>
      <c r="Q1233" t="str">
        <f>LEFT(N1233, SEARCH("/",N1233,1)-1)</f>
        <v>music</v>
      </c>
      <c r="R1233" t="str">
        <f>RIGHT(N1233,LEN(N1233)-SEARCH("/",N1233,1))</f>
        <v>world music</v>
      </c>
      <c r="S1233" s="8">
        <f>(((J1233/60)/60)/24)+DATE(1970,1,1)+(-5/24)</f>
        <v>42193.733425925922</v>
      </c>
      <c r="T1233" s="8">
        <f>(((I1233/60)/60)/24)+DATE(1970,1,1)+(-5/24)</f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ROUND((E1234/D1234)*100,0)</f>
        <v>1</v>
      </c>
      <c r="P1234">
        <f>ROUND(IF(L1234=0,0,(E1234/L1234)),0)</f>
        <v>40</v>
      </c>
      <c r="Q1234" t="str">
        <f>LEFT(N1234, SEARCH("/",N1234,1)-1)</f>
        <v>music</v>
      </c>
      <c r="R1234" t="str">
        <f>RIGHT(N1234,LEN(N1234)-SEARCH("/",N1234,1))</f>
        <v>world music</v>
      </c>
      <c r="S1234" s="8">
        <f>(((J1234/60)/60)/24)+DATE(1970,1,1)+(-5/24)</f>
        <v>41506.639699074076</v>
      </c>
      <c r="T1234" s="8">
        <f>(((I1234/60)/60)/24)+DATE(1970,1,1)+(-5/24)</f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ROUND((E1235/D1235)*100,0)</f>
        <v>12</v>
      </c>
      <c r="P1235">
        <f>ROUND(IF(L1235=0,0,(E1235/L1235)),0)</f>
        <v>19</v>
      </c>
      <c r="Q1235" t="str">
        <f>LEFT(N1235, SEARCH("/",N1235,1)-1)</f>
        <v>music</v>
      </c>
      <c r="R1235" t="str">
        <f>RIGHT(N1235,LEN(N1235)-SEARCH("/",N1235,1))</f>
        <v>world music</v>
      </c>
      <c r="S1235" s="8">
        <f>(((J1235/60)/60)/24)+DATE(1970,1,1)+(-5/24)</f>
        <v>40939.740439814814</v>
      </c>
      <c r="T1235" s="8">
        <f>(((I1235/60)/60)/24)+DATE(1970,1,1)+(-5/24)</f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ROUND((E1236/D1236)*100,0)</f>
        <v>0</v>
      </c>
      <c r="P1236">
        <f>ROUND(IF(L1236=0,0,(E1236/L1236)),0)</f>
        <v>0</v>
      </c>
      <c r="Q1236" t="str">
        <f>LEFT(N1236, SEARCH("/",N1236,1)-1)</f>
        <v>music</v>
      </c>
      <c r="R1236" t="str">
        <f>RIGHT(N1236,LEN(N1236)-SEARCH("/",N1236,1))</f>
        <v>world music</v>
      </c>
      <c r="S1236" s="8">
        <f>(((J1236/60)/60)/24)+DATE(1970,1,1)+(-5/24)</f>
        <v>42007.580347222225</v>
      </c>
      <c r="T1236" s="8">
        <f>(((I1236/60)/60)/24)+DATE(1970,1,1)+(-5/24)</f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ROUND((E1237/D1237)*100,0)</f>
        <v>3</v>
      </c>
      <c r="P1237">
        <f>ROUND(IF(L1237=0,0,(E1237/L1237)),0)</f>
        <v>35</v>
      </c>
      <c r="Q1237" t="str">
        <f>LEFT(N1237, SEARCH("/",N1237,1)-1)</f>
        <v>music</v>
      </c>
      <c r="R1237" t="str">
        <f>RIGHT(N1237,LEN(N1237)-SEARCH("/",N1237,1))</f>
        <v>world music</v>
      </c>
      <c r="S1237" s="8">
        <f>(((J1237/60)/60)/24)+DATE(1970,1,1)+(-5/24)</f>
        <v>41582.927071759259</v>
      </c>
      <c r="T1237" s="8">
        <f>(((I1237/60)/60)/24)+DATE(1970,1,1)+(-5/24)</f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ROUND((E1238/D1238)*100,0)</f>
        <v>0</v>
      </c>
      <c r="P1238">
        <f>ROUND(IF(L1238=0,0,(E1238/L1238)),0)</f>
        <v>0</v>
      </c>
      <c r="Q1238" t="str">
        <f>LEFT(N1238, SEARCH("/",N1238,1)-1)</f>
        <v>music</v>
      </c>
      <c r="R1238" t="str">
        <f>RIGHT(N1238,LEN(N1238)-SEARCH("/",N1238,1))</f>
        <v>world music</v>
      </c>
      <c r="S1238" s="8">
        <f>(((J1238/60)/60)/24)+DATE(1970,1,1)+(-5/24)</f>
        <v>41110.47180555555</v>
      </c>
      <c r="T1238" s="8">
        <f>(((I1238/60)/60)/24)+DATE(1970,1,1)+(-5/24)</f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ROUND((E1239/D1239)*100,0)</f>
        <v>0</v>
      </c>
      <c r="P1239">
        <f>ROUND(IF(L1239=0,0,(E1239/L1239)),0)</f>
        <v>0</v>
      </c>
      <c r="Q1239" t="str">
        <f>LEFT(N1239, SEARCH("/",N1239,1)-1)</f>
        <v>music</v>
      </c>
      <c r="R1239" t="str">
        <f>RIGHT(N1239,LEN(N1239)-SEARCH("/",N1239,1))</f>
        <v>world music</v>
      </c>
      <c r="S1239" s="8">
        <f>(((J1239/60)/60)/24)+DATE(1970,1,1)+(-5/24)</f>
        <v>41125.074826388889</v>
      </c>
      <c r="T1239" s="8">
        <f>(((I1239/60)/60)/24)+DATE(1970,1,1)+(-5/24)</f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ROUND((E1240/D1240)*100,0)</f>
        <v>18</v>
      </c>
      <c r="P1240">
        <f>ROUND(IF(L1240=0,0,(E1240/L1240)),0)</f>
        <v>59</v>
      </c>
      <c r="Q1240" t="str">
        <f>LEFT(N1240, SEARCH("/",N1240,1)-1)</f>
        <v>music</v>
      </c>
      <c r="R1240" t="str">
        <f>RIGHT(N1240,LEN(N1240)-SEARCH("/",N1240,1))</f>
        <v>world music</v>
      </c>
      <c r="S1240" s="8">
        <f>(((J1240/60)/60)/24)+DATE(1970,1,1)+(-5/24)</f>
        <v>40731.402037037034</v>
      </c>
      <c r="T1240" s="8">
        <f>(((I1240/60)/60)/24)+DATE(1970,1,1)+(-5/24)</f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ROUND((E1241/D1241)*100,0)</f>
        <v>0</v>
      </c>
      <c r="P1241">
        <f>ROUND(IF(L1241=0,0,(E1241/L1241)),0)</f>
        <v>0</v>
      </c>
      <c r="Q1241" t="str">
        <f>LEFT(N1241, SEARCH("/",N1241,1)-1)</f>
        <v>music</v>
      </c>
      <c r="R1241" t="str">
        <f>RIGHT(N1241,LEN(N1241)-SEARCH("/",N1241,1))</f>
        <v>world music</v>
      </c>
      <c r="S1241" s="8">
        <f>(((J1241/60)/60)/24)+DATE(1970,1,1)+(-5/24)</f>
        <v>40883.754247685181</v>
      </c>
      <c r="T1241" s="8">
        <f>(((I1241/60)/60)/24)+DATE(1970,1,1)+(-5/24)</f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ROUND((E1242/D1242)*100,0)</f>
        <v>3</v>
      </c>
      <c r="P1242">
        <f>ROUND(IF(L1242=0,0,(E1242/L1242)),0)</f>
        <v>30</v>
      </c>
      <c r="Q1242" t="str">
        <f>LEFT(N1242, SEARCH("/",N1242,1)-1)</f>
        <v>music</v>
      </c>
      <c r="R1242" t="str">
        <f>RIGHT(N1242,LEN(N1242)-SEARCH("/",N1242,1))</f>
        <v>world music</v>
      </c>
      <c r="S1242" s="8">
        <f>(((J1242/60)/60)/24)+DATE(1970,1,1)+(-5/24)</f>
        <v>41408.831678240742</v>
      </c>
      <c r="T1242" s="8">
        <f>(((I1242/60)/60)/24)+DATE(1970,1,1)+(-5/24)</f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ROUND((E1243/D1243)*100,0)</f>
        <v>51</v>
      </c>
      <c r="P1243">
        <f>ROUND(IF(L1243=0,0,(E1243/L1243)),0)</f>
        <v>75</v>
      </c>
      <c r="Q1243" t="str">
        <f>LEFT(N1243, SEARCH("/",N1243,1)-1)</f>
        <v>music</v>
      </c>
      <c r="R1243" t="str">
        <f>RIGHT(N1243,LEN(N1243)-SEARCH("/",N1243,1))</f>
        <v>world music</v>
      </c>
      <c r="S1243" s="8">
        <f>(((J1243/60)/60)/24)+DATE(1970,1,1)+(-5/24)</f>
        <v>41923.629398148143</v>
      </c>
      <c r="T1243" s="8">
        <f>(((I1243/60)/60)/24)+DATE(1970,1,1)+(-5/24)</f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ROUND((E1244/D1244)*100,0)</f>
        <v>1</v>
      </c>
      <c r="P1244">
        <f>ROUND(IF(L1244=0,0,(E1244/L1244)),0)</f>
        <v>5</v>
      </c>
      <c r="Q1244" t="str">
        <f>LEFT(N1244, SEARCH("/",N1244,1)-1)</f>
        <v>music</v>
      </c>
      <c r="R1244" t="str">
        <f>RIGHT(N1244,LEN(N1244)-SEARCH("/",N1244,1))</f>
        <v>world music</v>
      </c>
      <c r="S1244" s="8">
        <f>(((J1244/60)/60)/24)+DATE(1970,1,1)+(-5/24)</f>
        <v>40781.957199074073</v>
      </c>
      <c r="T1244" s="8">
        <f>(((I1244/60)/60)/24)+DATE(1970,1,1)+(-5/24)</f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ROUND((E1245/D1245)*100,0)</f>
        <v>14</v>
      </c>
      <c r="P1245">
        <f>ROUND(IF(L1245=0,0,(E1245/L1245)),0)</f>
        <v>45</v>
      </c>
      <c r="Q1245" t="str">
        <f>LEFT(N1245, SEARCH("/",N1245,1)-1)</f>
        <v>music</v>
      </c>
      <c r="R1245" t="str">
        <f>RIGHT(N1245,LEN(N1245)-SEARCH("/",N1245,1))</f>
        <v>world music</v>
      </c>
      <c r="S1245" s="8">
        <f>(((J1245/60)/60)/24)+DATE(1970,1,1)+(-5/24)</f>
        <v>40671.670960648145</v>
      </c>
      <c r="T1245" s="8">
        <f>(((I1245/60)/60)/24)+DATE(1970,1,1)+(-5/24)</f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ROUND((E1246/D1246)*100,0)</f>
        <v>104</v>
      </c>
      <c r="P1246">
        <f>ROUND(IF(L1246=0,0,(E1246/L1246)),0)</f>
        <v>46</v>
      </c>
      <c r="Q1246" t="str">
        <f>LEFT(N1246, SEARCH("/",N1246,1)-1)</f>
        <v>music</v>
      </c>
      <c r="R1246" t="str">
        <f>RIGHT(N1246,LEN(N1246)-SEARCH("/",N1246,1))</f>
        <v>rock</v>
      </c>
      <c r="S1246" s="8">
        <f>(((J1246/60)/60)/24)+DATE(1970,1,1)+(-5/24)</f>
        <v>41355.617164351846</v>
      </c>
      <c r="T1246" s="8">
        <f>(((I1246/60)/60)/24)+DATE(1970,1,1)+(-5/24)</f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ROUND((E1247/D1247)*100,0)</f>
        <v>120</v>
      </c>
      <c r="P1247">
        <f>ROUND(IF(L1247=0,0,(E1247/L1247)),0)</f>
        <v>141</v>
      </c>
      <c r="Q1247" t="str">
        <f>LEFT(N1247, SEARCH("/",N1247,1)-1)</f>
        <v>music</v>
      </c>
      <c r="R1247" t="str">
        <f>RIGHT(N1247,LEN(N1247)-SEARCH("/",N1247,1))</f>
        <v>rock</v>
      </c>
      <c r="S1247" s="8">
        <f>(((J1247/60)/60)/24)+DATE(1970,1,1)+(-5/24)</f>
        <v>41774.391597222217</v>
      </c>
      <c r="T1247" s="8">
        <f>(((I1247/60)/60)/24)+DATE(1970,1,1)+(-5/24)</f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ROUND((E1248/D1248)*100,0)</f>
        <v>117</v>
      </c>
      <c r="P1248">
        <f>ROUND(IF(L1248=0,0,(E1248/L1248)),0)</f>
        <v>75</v>
      </c>
      <c r="Q1248" t="str">
        <f>LEFT(N1248, SEARCH("/",N1248,1)-1)</f>
        <v>music</v>
      </c>
      <c r="R1248" t="str">
        <f>RIGHT(N1248,LEN(N1248)-SEARCH("/",N1248,1))</f>
        <v>rock</v>
      </c>
      <c r="S1248" s="8">
        <f>(((J1248/60)/60)/24)+DATE(1970,1,1)+(-5/24)</f>
        <v>40837.835057870368</v>
      </c>
      <c r="T1248" s="8">
        <f>(((I1248/60)/60)/24)+DATE(1970,1,1)+(-5/24)</f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ROUND((E1249/D1249)*100,0)</f>
        <v>122</v>
      </c>
      <c r="P1249">
        <f>ROUND(IF(L1249=0,0,(E1249/L1249)),0)</f>
        <v>86</v>
      </c>
      <c r="Q1249" t="str">
        <f>LEFT(N1249, SEARCH("/",N1249,1)-1)</f>
        <v>music</v>
      </c>
      <c r="R1249" t="str">
        <f>RIGHT(N1249,LEN(N1249)-SEARCH("/",N1249,1))</f>
        <v>rock</v>
      </c>
      <c r="S1249" s="8">
        <f>(((J1249/60)/60)/24)+DATE(1970,1,1)+(-5/24)</f>
        <v>41370.083969907406</v>
      </c>
      <c r="T1249" s="8">
        <f>(((I1249/60)/60)/24)+DATE(1970,1,1)+(-5/24)</f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ROUND((E1250/D1250)*100,0)</f>
        <v>152</v>
      </c>
      <c r="P1250">
        <f>ROUND(IF(L1250=0,0,(E1250/L1250)),0)</f>
        <v>64</v>
      </c>
      <c r="Q1250" t="str">
        <f>LEFT(N1250, SEARCH("/",N1250,1)-1)</f>
        <v>music</v>
      </c>
      <c r="R1250" t="str">
        <f>RIGHT(N1250,LEN(N1250)-SEARCH("/",N1250,1))</f>
        <v>rock</v>
      </c>
      <c r="S1250" s="8">
        <f>(((J1250/60)/60)/24)+DATE(1970,1,1)+(-5/24)</f>
        <v>41767.448530092588</v>
      </c>
      <c r="T1250" s="8">
        <f>(((I1250/60)/60)/24)+DATE(1970,1,1)+(-5/24)</f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ROUND((E1251/D1251)*100,0)</f>
        <v>104</v>
      </c>
      <c r="P1251">
        <f>ROUND(IF(L1251=0,0,(E1251/L1251)),0)</f>
        <v>64</v>
      </c>
      <c r="Q1251" t="str">
        <f>LEFT(N1251, SEARCH("/",N1251,1)-1)</f>
        <v>music</v>
      </c>
      <c r="R1251" t="str">
        <f>RIGHT(N1251,LEN(N1251)-SEARCH("/",N1251,1))</f>
        <v>rock</v>
      </c>
      <c r="S1251" s="8">
        <f>(((J1251/60)/60)/24)+DATE(1970,1,1)+(-5/24)</f>
        <v>41067.532534722224</v>
      </c>
      <c r="T1251" s="8">
        <f>(((I1251/60)/60)/24)+DATE(1970,1,1)+(-5/24)</f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ROUND((E1252/D1252)*100,0)</f>
        <v>200</v>
      </c>
      <c r="P1252">
        <f>ROUND(IF(L1252=0,0,(E1252/L1252)),0)</f>
        <v>118</v>
      </c>
      <c r="Q1252" t="str">
        <f>LEFT(N1252, SEARCH("/",N1252,1)-1)</f>
        <v>music</v>
      </c>
      <c r="R1252" t="str">
        <f>RIGHT(N1252,LEN(N1252)-SEARCH("/",N1252,1))</f>
        <v>rock</v>
      </c>
      <c r="S1252" s="8">
        <f>(((J1252/60)/60)/24)+DATE(1970,1,1)+(-5/24)</f>
        <v>41843.434386574074</v>
      </c>
      <c r="T1252" s="8">
        <f>(((I1252/60)/60)/24)+DATE(1970,1,1)+(-5/24)</f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ROUND((E1253/D1253)*100,0)</f>
        <v>102</v>
      </c>
      <c r="P1253">
        <f>ROUND(IF(L1253=0,0,(E1253/L1253)),0)</f>
        <v>83</v>
      </c>
      <c r="Q1253" t="str">
        <f>LEFT(N1253, SEARCH("/",N1253,1)-1)</f>
        <v>music</v>
      </c>
      <c r="R1253" t="str">
        <f>RIGHT(N1253,LEN(N1253)-SEARCH("/",N1253,1))</f>
        <v>rock</v>
      </c>
      <c r="S1253" s="8">
        <f>(((J1253/60)/60)/24)+DATE(1970,1,1)+(-5/24)</f>
        <v>40751.606099537035</v>
      </c>
      <c r="T1253" s="8">
        <f>(((I1253/60)/60)/24)+DATE(1970,1,1)+(-5/24)</f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ROUND((E1254/D1254)*100,0)</f>
        <v>138</v>
      </c>
      <c r="P1254">
        <f>ROUND(IF(L1254=0,0,(E1254/L1254)),0)</f>
        <v>34</v>
      </c>
      <c r="Q1254" t="str">
        <f>LEFT(N1254, SEARCH("/",N1254,1)-1)</f>
        <v>music</v>
      </c>
      <c r="R1254" t="str">
        <f>RIGHT(N1254,LEN(N1254)-SEARCH("/",N1254,1))</f>
        <v>rock</v>
      </c>
      <c r="S1254" s="8">
        <f>(((J1254/60)/60)/24)+DATE(1970,1,1)+(-5/24)</f>
        <v>41543.779733796291</v>
      </c>
      <c r="T1254" s="8">
        <f>(((I1254/60)/60)/24)+DATE(1970,1,1)+(-5/24)</f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ROUND((E1255/D1255)*100,0)</f>
        <v>303833</v>
      </c>
      <c r="P1255">
        <f>ROUND(IF(L1255=0,0,(E1255/L1255)),0)</f>
        <v>43</v>
      </c>
      <c r="Q1255" t="str">
        <f>LEFT(N1255, SEARCH("/",N1255,1)-1)</f>
        <v>music</v>
      </c>
      <c r="R1255" t="str">
        <f>RIGHT(N1255,LEN(N1255)-SEARCH("/",N1255,1))</f>
        <v>rock</v>
      </c>
      <c r="S1255" s="8">
        <f>(((J1255/60)/60)/24)+DATE(1970,1,1)+(-5/24)</f>
        <v>41855.575312499997</v>
      </c>
      <c r="T1255" s="8">
        <f>(((I1255/60)/60)/24)+DATE(1970,1,1)+(-5/24)</f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ROUND((E1256/D1256)*100,0)</f>
        <v>199</v>
      </c>
      <c r="P1256">
        <f>ROUND(IF(L1256=0,0,(E1256/L1256)),0)</f>
        <v>94</v>
      </c>
      <c r="Q1256" t="str">
        <f>LEFT(N1256, SEARCH("/",N1256,1)-1)</f>
        <v>music</v>
      </c>
      <c r="R1256" t="str">
        <f>RIGHT(N1256,LEN(N1256)-SEARCH("/",N1256,1))</f>
        <v>rock</v>
      </c>
      <c r="S1256" s="8">
        <f>(((J1256/60)/60)/24)+DATE(1970,1,1)+(-5/24)</f>
        <v>40487.413032407407</v>
      </c>
      <c r="T1256" s="8">
        <f>(((I1256/60)/60)/24)+DATE(1970,1,1)+(-5/24)</f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ROUND((E1257/D1257)*100,0)</f>
        <v>202</v>
      </c>
      <c r="P1257">
        <f>ROUND(IF(L1257=0,0,(E1257/L1257)),0)</f>
        <v>56</v>
      </c>
      <c r="Q1257" t="str">
        <f>LEFT(N1257, SEARCH("/",N1257,1)-1)</f>
        <v>music</v>
      </c>
      <c r="R1257" t="str">
        <f>RIGHT(N1257,LEN(N1257)-SEARCH("/",N1257,1))</f>
        <v>rock</v>
      </c>
      <c r="S1257" s="8">
        <f>(((J1257/60)/60)/24)+DATE(1970,1,1)+(-5/24)</f>
        <v>41579.637175925927</v>
      </c>
      <c r="T1257" s="8">
        <f>(((I1257/60)/60)/24)+DATE(1970,1,1)+(-5/24)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ROUND((E1258/D1258)*100,0)</f>
        <v>118</v>
      </c>
      <c r="P1258">
        <f>ROUND(IF(L1258=0,0,(E1258/L1258)),0)</f>
        <v>98</v>
      </c>
      <c r="Q1258" t="str">
        <f>LEFT(N1258, SEARCH("/",N1258,1)-1)</f>
        <v>music</v>
      </c>
      <c r="R1258" t="str">
        <f>RIGHT(N1258,LEN(N1258)-SEARCH("/",N1258,1))</f>
        <v>rock</v>
      </c>
      <c r="S1258" s="8">
        <f>(((J1258/60)/60)/24)+DATE(1970,1,1)+(-5/24)</f>
        <v>40921.711006944446</v>
      </c>
      <c r="T1258" s="8">
        <f>(((I1258/60)/60)/24)+DATE(1970,1,1)+(-5/24)</f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ROUND((E1259/D1259)*100,0)</f>
        <v>295</v>
      </c>
      <c r="P1259">
        <f>ROUND(IF(L1259=0,0,(E1259/L1259)),0)</f>
        <v>92</v>
      </c>
      <c r="Q1259" t="str">
        <f>LEFT(N1259, SEARCH("/",N1259,1)-1)</f>
        <v>music</v>
      </c>
      <c r="R1259" t="str">
        <f>RIGHT(N1259,LEN(N1259)-SEARCH("/",N1259,1))</f>
        <v>rock</v>
      </c>
      <c r="S1259" s="8">
        <f>(((J1259/60)/60)/24)+DATE(1970,1,1)+(-5/24)</f>
        <v>40586.877199074072</v>
      </c>
      <c r="T1259" s="8">
        <f>(((I1259/60)/60)/24)+DATE(1970,1,1)+(-5/24)</f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ROUND((E1260/D1260)*100,0)</f>
        <v>213</v>
      </c>
      <c r="P1260">
        <f>ROUND(IF(L1260=0,0,(E1260/L1260)),0)</f>
        <v>38</v>
      </c>
      <c r="Q1260" t="str">
        <f>LEFT(N1260, SEARCH("/",N1260,1)-1)</f>
        <v>music</v>
      </c>
      <c r="R1260" t="str">
        <f>RIGHT(N1260,LEN(N1260)-SEARCH("/",N1260,1))</f>
        <v>rock</v>
      </c>
      <c r="S1260" s="8">
        <f>(((J1260/60)/60)/24)+DATE(1970,1,1)+(-5/24)</f>
        <v>41487.402916666666</v>
      </c>
      <c r="T1260" s="8">
        <f>(((I1260/60)/60)/24)+DATE(1970,1,1)+(-5/24)</f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ROUND((E1261/D1261)*100,0)</f>
        <v>104</v>
      </c>
      <c r="P1261">
        <f>ROUND(IF(L1261=0,0,(E1261/L1261)),0)</f>
        <v>27</v>
      </c>
      <c r="Q1261" t="str">
        <f>LEFT(N1261, SEARCH("/",N1261,1)-1)</f>
        <v>music</v>
      </c>
      <c r="R1261" t="str">
        <f>RIGHT(N1261,LEN(N1261)-SEARCH("/",N1261,1))</f>
        <v>rock</v>
      </c>
      <c r="S1261" s="8">
        <f>(((J1261/60)/60)/24)+DATE(1970,1,1)+(-5/24)</f>
        <v>41766.762314814812</v>
      </c>
      <c r="T1261" s="8">
        <f>(((I1261/60)/60)/24)+DATE(1970,1,1)+(-5/24)</f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ROUND((E1262/D1262)*100,0)</f>
        <v>114</v>
      </c>
      <c r="P1262">
        <f>ROUND(IF(L1262=0,0,(E1262/L1262)),0)</f>
        <v>51</v>
      </c>
      <c r="Q1262" t="str">
        <f>LEFT(N1262, SEARCH("/",N1262,1)-1)</f>
        <v>music</v>
      </c>
      <c r="R1262" t="str">
        <f>RIGHT(N1262,LEN(N1262)-SEARCH("/",N1262,1))</f>
        <v>rock</v>
      </c>
      <c r="S1262" s="8">
        <f>(((J1262/60)/60)/24)+DATE(1970,1,1)+(-5/24)</f>
        <v>41666.63449074074</v>
      </c>
      <c r="T1262" s="8">
        <f>(((I1262/60)/60)/24)+DATE(1970,1,1)+(-5/24)</f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ROUND((E1263/D1263)*100,0)</f>
        <v>101</v>
      </c>
      <c r="P1263">
        <f>ROUND(IF(L1263=0,0,(E1263/L1263)),0)</f>
        <v>39</v>
      </c>
      <c r="Q1263" t="str">
        <f>LEFT(N1263, SEARCH("/",N1263,1)-1)</f>
        <v>music</v>
      </c>
      <c r="R1263" t="str">
        <f>RIGHT(N1263,LEN(N1263)-SEARCH("/",N1263,1))</f>
        <v>rock</v>
      </c>
      <c r="S1263" s="8">
        <f>(((J1263/60)/60)/24)+DATE(1970,1,1)+(-5/24)</f>
        <v>41638.134571759256</v>
      </c>
      <c r="T1263" s="8">
        <f>(((I1263/60)/60)/24)+DATE(1970,1,1)+(-5/24)</f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ROUND((E1264/D1264)*100,0)</f>
        <v>125</v>
      </c>
      <c r="P1264">
        <f>ROUND(IF(L1264=0,0,(E1264/L1264)),0)</f>
        <v>78</v>
      </c>
      <c r="Q1264" t="str">
        <f>LEFT(N1264, SEARCH("/",N1264,1)-1)</f>
        <v>music</v>
      </c>
      <c r="R1264" t="str">
        <f>RIGHT(N1264,LEN(N1264)-SEARCH("/",N1264,1))</f>
        <v>rock</v>
      </c>
      <c r="S1264" s="8">
        <f>(((J1264/60)/60)/24)+DATE(1970,1,1)+(-5/24)</f>
        <v>41656.554305555554</v>
      </c>
      <c r="T1264" s="8">
        <f>(((I1264/60)/60)/24)+DATE(1970,1,1)+(-5/24)</f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ROUND((E1265/D1265)*100,0)</f>
        <v>119</v>
      </c>
      <c r="P1265">
        <f>ROUND(IF(L1265=0,0,(E1265/L1265)),0)</f>
        <v>44</v>
      </c>
      <c r="Q1265" t="str">
        <f>LEFT(N1265, SEARCH("/",N1265,1)-1)</f>
        <v>music</v>
      </c>
      <c r="R1265" t="str">
        <f>RIGHT(N1265,LEN(N1265)-SEARCH("/",N1265,1))</f>
        <v>rock</v>
      </c>
      <c r="S1265" s="8">
        <f>(((J1265/60)/60)/24)+DATE(1970,1,1)+(-5/24)</f>
        <v>41691.875810185185</v>
      </c>
      <c r="T1265" s="8">
        <f>(((I1265/60)/60)/24)+DATE(1970,1,1)+(-5/24)</f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ROUND((E1266/D1266)*100,0)</f>
        <v>166</v>
      </c>
      <c r="P1266">
        <f>ROUND(IF(L1266=0,0,(E1266/L1266)),0)</f>
        <v>32</v>
      </c>
      <c r="Q1266" t="str">
        <f>LEFT(N1266, SEARCH("/",N1266,1)-1)</f>
        <v>music</v>
      </c>
      <c r="R1266" t="str">
        <f>RIGHT(N1266,LEN(N1266)-SEARCH("/",N1266,1))</f>
        <v>rock</v>
      </c>
      <c r="S1266" s="8">
        <f>(((J1266/60)/60)/24)+DATE(1970,1,1)+(-5/24)</f>
        <v>41547.454664351848</v>
      </c>
      <c r="T1266" s="8">
        <f>(((I1266/60)/60)/24)+DATE(1970,1,1)+(-5/24)</f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ROUND((E1267/D1267)*100,0)</f>
        <v>119</v>
      </c>
      <c r="P1267">
        <f>ROUND(IF(L1267=0,0,(E1267/L1267)),0)</f>
        <v>63</v>
      </c>
      <c r="Q1267" t="str">
        <f>LEFT(N1267, SEARCH("/",N1267,1)-1)</f>
        <v>music</v>
      </c>
      <c r="R1267" t="str">
        <f>RIGHT(N1267,LEN(N1267)-SEARCH("/",N1267,1))</f>
        <v>rock</v>
      </c>
      <c r="S1267" s="8">
        <f>(((J1267/60)/60)/24)+DATE(1970,1,1)+(-5/24)</f>
        <v>40465.446932870364</v>
      </c>
      <c r="T1267" s="8">
        <f>(((I1267/60)/60)/24)+DATE(1970,1,1)+(-5/24)</f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ROUND((E1268/D1268)*100,0)</f>
        <v>100</v>
      </c>
      <c r="P1268">
        <f>ROUND(IF(L1268=0,0,(E1268/L1268)),0)</f>
        <v>191</v>
      </c>
      <c r="Q1268" t="str">
        <f>LEFT(N1268, SEARCH("/",N1268,1)-1)</f>
        <v>music</v>
      </c>
      <c r="R1268" t="str">
        <f>RIGHT(N1268,LEN(N1268)-SEARCH("/",N1268,1))</f>
        <v>rock</v>
      </c>
      <c r="S1268" s="8">
        <f>(((J1268/60)/60)/24)+DATE(1970,1,1)+(-5/24)</f>
        <v>41620.668344907404</v>
      </c>
      <c r="T1268" s="8">
        <f>(((I1268/60)/60)/24)+DATE(1970,1,1)+(-5/24)</f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ROUND((E1269/D1269)*100,0)</f>
        <v>102</v>
      </c>
      <c r="P1269">
        <f>ROUND(IF(L1269=0,0,(E1269/L1269)),0)</f>
        <v>141</v>
      </c>
      <c r="Q1269" t="str">
        <f>LEFT(N1269, SEARCH("/",N1269,1)-1)</f>
        <v>music</v>
      </c>
      <c r="R1269" t="str">
        <f>RIGHT(N1269,LEN(N1269)-SEARCH("/",N1269,1))</f>
        <v>rock</v>
      </c>
      <c r="S1269" s="8">
        <f>(((J1269/60)/60)/24)+DATE(1970,1,1)+(-5/24)</f>
        <v>41449.376828703702</v>
      </c>
      <c r="T1269" s="8">
        <f>(((I1269/60)/60)/24)+DATE(1970,1,1)+(-5/24)</f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ROUND((E1270/D1270)*100,0)</f>
        <v>117</v>
      </c>
      <c r="P1270">
        <f>ROUND(IF(L1270=0,0,(E1270/L1270)),0)</f>
        <v>77</v>
      </c>
      <c r="Q1270" t="str">
        <f>LEFT(N1270, SEARCH("/",N1270,1)-1)</f>
        <v>music</v>
      </c>
      <c r="R1270" t="str">
        <f>RIGHT(N1270,LEN(N1270)-SEARCH("/",N1270,1))</f>
        <v>rock</v>
      </c>
      <c r="S1270" s="8">
        <f>(((J1270/60)/60)/24)+DATE(1970,1,1)+(-5/24)</f>
        <v>41507.637118055551</v>
      </c>
      <c r="T1270" s="8">
        <f>(((I1270/60)/60)/24)+DATE(1970,1,1)+(-5/24)</f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ROUND((E1271/D1271)*100,0)</f>
        <v>109</v>
      </c>
      <c r="P1271">
        <f>ROUND(IF(L1271=0,0,(E1271/L1271)),0)</f>
        <v>99</v>
      </c>
      <c r="Q1271" t="str">
        <f>LEFT(N1271, SEARCH("/",N1271,1)-1)</f>
        <v>music</v>
      </c>
      <c r="R1271" t="str">
        <f>RIGHT(N1271,LEN(N1271)-SEARCH("/",N1271,1))</f>
        <v>rock</v>
      </c>
      <c r="S1271" s="8">
        <f>(((J1271/60)/60)/24)+DATE(1970,1,1)+(-5/24)</f>
        <v>42445.614722222213</v>
      </c>
      <c r="T1271" s="8">
        <f>(((I1271/60)/60)/24)+DATE(1970,1,1)+(-5/24)</f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ROUND((E1272/D1272)*100,0)</f>
        <v>115</v>
      </c>
      <c r="P1272">
        <f>ROUND(IF(L1272=0,0,(E1272/L1272)),0)</f>
        <v>68</v>
      </c>
      <c r="Q1272" t="str">
        <f>LEFT(N1272, SEARCH("/",N1272,1)-1)</f>
        <v>music</v>
      </c>
      <c r="R1272" t="str">
        <f>RIGHT(N1272,LEN(N1272)-SEARCH("/",N1272,1))</f>
        <v>rock</v>
      </c>
      <c r="S1272" s="8">
        <f>(((J1272/60)/60)/24)+DATE(1970,1,1)+(-5/24)</f>
        <v>40933.648634259262</v>
      </c>
      <c r="T1272" s="8">
        <f>(((I1272/60)/60)/24)+DATE(1970,1,1)+(-5/24)</f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ROUND((E1273/D1273)*100,0)</f>
        <v>102</v>
      </c>
      <c r="P1273">
        <f>ROUND(IF(L1273=0,0,(E1273/L1273)),0)</f>
        <v>246</v>
      </c>
      <c r="Q1273" t="str">
        <f>LEFT(N1273, SEARCH("/",N1273,1)-1)</f>
        <v>music</v>
      </c>
      <c r="R1273" t="str">
        <f>RIGHT(N1273,LEN(N1273)-SEARCH("/",N1273,1))</f>
        <v>rock</v>
      </c>
      <c r="S1273" s="8">
        <f>(((J1273/60)/60)/24)+DATE(1970,1,1)+(-5/24)</f>
        <v>41561.475219907406</v>
      </c>
      <c r="T1273" s="8">
        <f>(((I1273/60)/60)/24)+DATE(1970,1,1)+(-5/24)</f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ROUND((E1274/D1274)*100,0)</f>
        <v>106</v>
      </c>
      <c r="P1274">
        <f>ROUND(IF(L1274=0,0,(E1274/L1274)),0)</f>
        <v>189</v>
      </c>
      <c r="Q1274" t="str">
        <f>LEFT(N1274, SEARCH("/",N1274,1)-1)</f>
        <v>music</v>
      </c>
      <c r="R1274" t="str">
        <f>RIGHT(N1274,LEN(N1274)-SEARCH("/",N1274,1))</f>
        <v>rock</v>
      </c>
      <c r="S1274" s="8">
        <f>(((J1274/60)/60)/24)+DATE(1970,1,1)+(-5/24)</f>
        <v>40274.536793981482</v>
      </c>
      <c r="T1274" s="8">
        <f>(((I1274/60)/60)/24)+DATE(1970,1,1)+(-5/24)</f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ROUND((E1275/D1275)*100,0)</f>
        <v>104</v>
      </c>
      <c r="P1275">
        <f>ROUND(IF(L1275=0,0,(E1275/L1275)),0)</f>
        <v>77</v>
      </c>
      <c r="Q1275" t="str">
        <f>LEFT(N1275, SEARCH("/",N1275,1)-1)</f>
        <v>music</v>
      </c>
      <c r="R1275" t="str">
        <f>RIGHT(N1275,LEN(N1275)-SEARCH("/",N1275,1))</f>
        <v>rock</v>
      </c>
      <c r="S1275" s="8">
        <f>(((J1275/60)/60)/24)+DATE(1970,1,1)+(-5/24)</f>
        <v>41852.521886574068</v>
      </c>
      <c r="T1275" s="8">
        <f>(((I1275/60)/60)/24)+DATE(1970,1,1)+(-5/24)</f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ROUND((E1276/D1276)*100,0)</f>
        <v>155</v>
      </c>
      <c r="P1276">
        <f>ROUND(IF(L1276=0,0,(E1276/L1276)),0)</f>
        <v>83</v>
      </c>
      <c r="Q1276" t="str">
        <f>LEFT(N1276, SEARCH("/",N1276,1)-1)</f>
        <v>music</v>
      </c>
      <c r="R1276" t="str">
        <f>RIGHT(N1276,LEN(N1276)-SEARCH("/",N1276,1))</f>
        <v>rock</v>
      </c>
      <c r="S1276" s="8">
        <f>(((J1276/60)/60)/24)+DATE(1970,1,1)+(-5/24)</f>
        <v>41116.481770833328</v>
      </c>
      <c r="T1276" s="8">
        <f>(((I1276/60)/60)/24)+DATE(1970,1,1)+(-5/24)</f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ROUND((E1277/D1277)*100,0)</f>
        <v>162</v>
      </c>
      <c r="P1277">
        <f>ROUND(IF(L1277=0,0,(E1277/L1277)),0)</f>
        <v>63</v>
      </c>
      <c r="Q1277" t="str">
        <f>LEFT(N1277, SEARCH("/",N1277,1)-1)</f>
        <v>music</v>
      </c>
      <c r="R1277" t="str">
        <f>RIGHT(N1277,LEN(N1277)-SEARCH("/",N1277,1))</f>
        <v>rock</v>
      </c>
      <c r="S1277" s="8">
        <f>(((J1277/60)/60)/24)+DATE(1970,1,1)+(-5/24)</f>
        <v>41458.659571759257</v>
      </c>
      <c r="T1277" s="8">
        <f>(((I1277/60)/60)/24)+DATE(1970,1,1)+(-5/24)</f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ROUND((E1278/D1278)*100,0)</f>
        <v>104</v>
      </c>
      <c r="P1278">
        <f>ROUND(IF(L1278=0,0,(E1278/L1278)),0)</f>
        <v>46</v>
      </c>
      <c r="Q1278" t="str">
        <f>LEFT(N1278, SEARCH("/",N1278,1)-1)</f>
        <v>music</v>
      </c>
      <c r="R1278" t="str">
        <f>RIGHT(N1278,LEN(N1278)-SEARCH("/",N1278,1))</f>
        <v>rock</v>
      </c>
      <c r="S1278" s="8">
        <f>(((J1278/60)/60)/24)+DATE(1970,1,1)+(-5/24)</f>
        <v>40007.49591435185</v>
      </c>
      <c r="T1278" s="8">
        <f>(((I1278/60)/60)/24)+DATE(1970,1,1)+(-5/24)</f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ROUND((E1279/D1279)*100,0)</f>
        <v>106</v>
      </c>
      <c r="P1279">
        <f>ROUND(IF(L1279=0,0,(E1279/L1279)),0)</f>
        <v>39</v>
      </c>
      <c r="Q1279" t="str">
        <f>LEFT(N1279, SEARCH("/",N1279,1)-1)</f>
        <v>music</v>
      </c>
      <c r="R1279" t="str">
        <f>RIGHT(N1279,LEN(N1279)-SEARCH("/",N1279,1))</f>
        <v>rock</v>
      </c>
      <c r="S1279" s="8">
        <f>(((J1279/60)/60)/24)+DATE(1970,1,1)+(-5/24)</f>
        <v>41121.35355324074</v>
      </c>
      <c r="T1279" s="8">
        <f>(((I1279/60)/60)/24)+DATE(1970,1,1)+(-5/24)</f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ROUND((E1280/D1280)*100,0)</f>
        <v>155</v>
      </c>
      <c r="P1280">
        <f>ROUND(IF(L1280=0,0,(E1280/L1280)),0)</f>
        <v>53</v>
      </c>
      <c r="Q1280" t="str">
        <f>LEFT(N1280, SEARCH("/",N1280,1)-1)</f>
        <v>music</v>
      </c>
      <c r="R1280" t="str">
        <f>RIGHT(N1280,LEN(N1280)-SEARCH("/",N1280,1))</f>
        <v>rock</v>
      </c>
      <c r="S1280" s="8">
        <f>(((J1280/60)/60)/24)+DATE(1970,1,1)+(-5/24)</f>
        <v>41786.346828703703</v>
      </c>
      <c r="T1280" s="8">
        <f>(((I1280/60)/60)/24)+DATE(1970,1,1)+(-5/24)</f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ROUND((E1281/D1281)*100,0)</f>
        <v>111</v>
      </c>
      <c r="P1281">
        <f>ROUND(IF(L1281=0,0,(E1281/L1281)),0)</f>
        <v>73</v>
      </c>
      <c r="Q1281" t="str">
        <f>LEFT(N1281, SEARCH("/",N1281,1)-1)</f>
        <v>music</v>
      </c>
      <c r="R1281" t="str">
        <f>RIGHT(N1281,LEN(N1281)-SEARCH("/",N1281,1))</f>
        <v>rock</v>
      </c>
      <c r="S1281" s="8">
        <f>(((J1281/60)/60)/24)+DATE(1970,1,1)+(-5/24)</f>
        <v>41681.890856481477</v>
      </c>
      <c r="T1281" s="8">
        <f>(((I1281/60)/60)/24)+DATE(1970,1,1)+(-5/24)</f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ROUND((E1282/D1282)*100,0)</f>
        <v>111</v>
      </c>
      <c r="P1282">
        <f>ROUND(IF(L1282=0,0,(E1282/L1282)),0)</f>
        <v>128</v>
      </c>
      <c r="Q1282" t="str">
        <f>LEFT(N1282, SEARCH("/",N1282,1)-1)</f>
        <v>music</v>
      </c>
      <c r="R1282" t="str">
        <f>RIGHT(N1282,LEN(N1282)-SEARCH("/",N1282,1))</f>
        <v>rock</v>
      </c>
      <c r="S1282" s="8">
        <f>(((J1282/60)/60)/24)+DATE(1970,1,1)+(-5/24)</f>
        <v>40513.54923611111</v>
      </c>
      <c r="T1282" s="8">
        <f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ROUND((E1283/D1283)*100,0)</f>
        <v>111</v>
      </c>
      <c r="P1283">
        <f>ROUND(IF(L1283=0,0,(E1283/L1283)),0)</f>
        <v>105</v>
      </c>
      <c r="Q1283" t="str">
        <f>LEFT(N1283, SEARCH("/",N1283,1)-1)</f>
        <v>music</v>
      </c>
      <c r="R1283" t="str">
        <f>RIGHT(N1283,LEN(N1283)-SEARCH("/",N1283,1))</f>
        <v>rock</v>
      </c>
      <c r="S1283" s="8">
        <f>(((J1283/60)/60)/24)+DATE(1970,1,1)+(-5/24)</f>
        <v>41463.535138888888</v>
      </c>
      <c r="T1283" s="8">
        <f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ROUND((E1284/D1284)*100,0)</f>
        <v>124</v>
      </c>
      <c r="P1284">
        <f>ROUND(IF(L1284=0,0,(E1284/L1284)),0)</f>
        <v>68</v>
      </c>
      <c r="Q1284" t="str">
        <f>LEFT(N1284, SEARCH("/",N1284,1)-1)</f>
        <v>music</v>
      </c>
      <c r="R1284" t="str">
        <f>RIGHT(N1284,LEN(N1284)-SEARCH("/",N1284,1))</f>
        <v>rock</v>
      </c>
      <c r="S1284" s="8">
        <f>(((J1284/60)/60)/24)+DATE(1970,1,1)+(-5/24)</f>
        <v>41586.266840277778</v>
      </c>
      <c r="T1284" s="8">
        <f>(((I1284/60)/60)/24)+DATE(1970,1,1)+(-5/24)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ROUND((E1285/D1285)*100,0)</f>
        <v>211</v>
      </c>
      <c r="P1285">
        <f>ROUND(IF(L1285=0,0,(E1285/L1285)),0)</f>
        <v>96</v>
      </c>
      <c r="Q1285" t="str">
        <f>LEFT(N1285, SEARCH("/",N1285,1)-1)</f>
        <v>music</v>
      </c>
      <c r="R1285" t="str">
        <f>RIGHT(N1285,LEN(N1285)-SEARCH("/",N1285,1))</f>
        <v>rock</v>
      </c>
      <c r="S1285" s="8">
        <f>(((J1285/60)/60)/24)+DATE(1970,1,1)+(-5/24)</f>
        <v>41320.50913194444</v>
      </c>
      <c r="T1285" s="8">
        <f>(((I1285/60)/60)/24)+DATE(1970,1,1)+(-5/24)</f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ROUND((E1286/D1286)*100,0)</f>
        <v>101</v>
      </c>
      <c r="P1286">
        <f>ROUND(IF(L1286=0,0,(E1286/L1286)),0)</f>
        <v>65</v>
      </c>
      <c r="Q1286" t="str">
        <f>LEFT(N1286, SEARCH("/",N1286,1)-1)</f>
        <v>theater</v>
      </c>
      <c r="R1286" t="str">
        <f>RIGHT(N1286,LEN(N1286)-SEARCH("/",N1286,1))</f>
        <v>plays</v>
      </c>
      <c r="S1286" s="8">
        <f>(((J1286/60)/60)/24)+DATE(1970,1,1)+(-5/24)</f>
        <v>42712.026412037034</v>
      </c>
      <c r="T1286" s="8">
        <f>(((I1286/60)/60)/24)+DATE(1970,1,1)+(-5/24)</f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ROUND((E1287/D1287)*100,0)</f>
        <v>102</v>
      </c>
      <c r="P1287">
        <f>ROUND(IF(L1287=0,0,(E1287/L1287)),0)</f>
        <v>32</v>
      </c>
      <c r="Q1287" t="str">
        <f>LEFT(N1287, SEARCH("/",N1287,1)-1)</f>
        <v>theater</v>
      </c>
      <c r="R1287" t="str">
        <f>RIGHT(N1287,LEN(N1287)-SEARCH("/",N1287,1))</f>
        <v>plays</v>
      </c>
      <c r="S1287" s="8">
        <f>(((J1287/60)/60)/24)+DATE(1970,1,1)+(-5/24)</f>
        <v>42160.374710648146</v>
      </c>
      <c r="T1287" s="8">
        <f>(((I1287/60)/60)/24)+DATE(1970,1,1)+(-5/24)</f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ROUND((E1288/D1288)*100,0)</f>
        <v>108</v>
      </c>
      <c r="P1288">
        <f>ROUND(IF(L1288=0,0,(E1288/L1288)),0)</f>
        <v>81</v>
      </c>
      <c r="Q1288" t="str">
        <f>LEFT(N1288, SEARCH("/",N1288,1)-1)</f>
        <v>theater</v>
      </c>
      <c r="R1288" t="str">
        <f>RIGHT(N1288,LEN(N1288)-SEARCH("/",N1288,1))</f>
        <v>plays</v>
      </c>
      <c r="S1288" s="8">
        <f>(((J1288/60)/60)/24)+DATE(1970,1,1)+(-5/24)</f>
        <v>42039.176238425927</v>
      </c>
      <c r="T1288" s="8">
        <f>(((I1288/60)/60)/24)+DATE(1970,1,1)+(-5/24)</f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ROUND((E1289/D1289)*100,0)</f>
        <v>242</v>
      </c>
      <c r="P1289">
        <f>ROUND(IF(L1289=0,0,(E1289/L1289)),0)</f>
        <v>24</v>
      </c>
      <c r="Q1289" t="str">
        <f>LEFT(N1289, SEARCH("/",N1289,1)-1)</f>
        <v>theater</v>
      </c>
      <c r="R1289" t="str">
        <f>RIGHT(N1289,LEN(N1289)-SEARCH("/",N1289,1))</f>
        <v>plays</v>
      </c>
      <c r="S1289" s="8">
        <f>(((J1289/60)/60)/24)+DATE(1970,1,1)+(-5/24)</f>
        <v>42107.412685185183</v>
      </c>
      <c r="T1289" s="8">
        <f>(((I1289/60)/60)/24)+DATE(1970,1,1)+(-5/24)</f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ROUND((E1290/D1290)*100,0)</f>
        <v>100</v>
      </c>
      <c r="P1290">
        <f>ROUND(IF(L1290=0,0,(E1290/L1290)),0)</f>
        <v>66</v>
      </c>
      <c r="Q1290" t="str">
        <f>LEFT(N1290, SEARCH("/",N1290,1)-1)</f>
        <v>theater</v>
      </c>
      <c r="R1290" t="str">
        <f>RIGHT(N1290,LEN(N1290)-SEARCH("/",N1290,1))</f>
        <v>plays</v>
      </c>
      <c r="S1290" s="8">
        <f>(((J1290/60)/60)/24)+DATE(1970,1,1)+(-5/24)</f>
        <v>42560.946331018517</v>
      </c>
      <c r="T1290" s="8">
        <f>(((I1290/60)/60)/24)+DATE(1970,1,1)+(-5/24)</f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ROUND((E1291/D1291)*100,0)</f>
        <v>125</v>
      </c>
      <c r="P1291">
        <f>ROUND(IF(L1291=0,0,(E1291/L1291)),0)</f>
        <v>36</v>
      </c>
      <c r="Q1291" t="str">
        <f>LEFT(N1291, SEARCH("/",N1291,1)-1)</f>
        <v>theater</v>
      </c>
      <c r="R1291" t="str">
        <f>RIGHT(N1291,LEN(N1291)-SEARCH("/",N1291,1))</f>
        <v>plays</v>
      </c>
      <c r="S1291" s="8">
        <f>(((J1291/60)/60)/24)+DATE(1970,1,1)+(-5/24)</f>
        <v>42708.926446759251</v>
      </c>
      <c r="T1291" s="8">
        <f>(((I1291/60)/60)/24)+DATE(1970,1,1)+(-5/24)</f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ROUND((E1292/D1292)*100,0)</f>
        <v>109</v>
      </c>
      <c r="P1292">
        <f>ROUND(IF(L1292=0,0,(E1292/L1292)),0)</f>
        <v>44</v>
      </c>
      <c r="Q1292" t="str">
        <f>LEFT(N1292, SEARCH("/",N1292,1)-1)</f>
        <v>theater</v>
      </c>
      <c r="R1292" t="str">
        <f>RIGHT(N1292,LEN(N1292)-SEARCH("/",N1292,1))</f>
        <v>plays</v>
      </c>
      <c r="S1292" s="8">
        <f>(((J1292/60)/60)/24)+DATE(1970,1,1)+(-5/24)</f>
        <v>42086.406608796293</v>
      </c>
      <c r="T1292" s="8">
        <f>(((I1292/60)/60)/24)+DATE(1970,1,1)+(-5/24)</f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ROUND((E1293/D1293)*100,0)</f>
        <v>146</v>
      </c>
      <c r="P1293">
        <f>ROUND(IF(L1293=0,0,(E1293/L1293)),0)</f>
        <v>104</v>
      </c>
      <c r="Q1293" t="str">
        <f>LEFT(N1293, SEARCH("/",N1293,1)-1)</f>
        <v>theater</v>
      </c>
      <c r="R1293" t="str">
        <f>RIGHT(N1293,LEN(N1293)-SEARCH("/",N1293,1))</f>
        <v>plays</v>
      </c>
      <c r="S1293" s="8">
        <f>(((J1293/60)/60)/24)+DATE(1970,1,1)+(-5/24)</f>
        <v>42064.444340277776</v>
      </c>
      <c r="T1293" s="8">
        <f>(((I1293/60)/60)/24)+DATE(1970,1,1)+(-5/24)</f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ROUND((E1294/D1294)*100,0)</f>
        <v>110</v>
      </c>
      <c r="P1294">
        <f>ROUND(IF(L1294=0,0,(E1294/L1294)),0)</f>
        <v>36</v>
      </c>
      <c r="Q1294" t="str">
        <f>LEFT(N1294, SEARCH("/",N1294,1)-1)</f>
        <v>theater</v>
      </c>
      <c r="R1294" t="str">
        <f>RIGHT(N1294,LEN(N1294)-SEARCH("/",N1294,1))</f>
        <v>plays</v>
      </c>
      <c r="S1294" s="8">
        <f>(((J1294/60)/60)/24)+DATE(1970,1,1)+(-5/24)</f>
        <v>42256.555879629632</v>
      </c>
      <c r="T1294" s="8">
        <f>(((I1294/60)/60)/24)+DATE(1970,1,1)+(-5/24)</f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ROUND((E1295/D1295)*100,0)</f>
        <v>102</v>
      </c>
      <c r="P1295">
        <f>ROUND(IF(L1295=0,0,(E1295/L1295)),0)</f>
        <v>128</v>
      </c>
      <c r="Q1295" t="str">
        <f>LEFT(N1295, SEARCH("/",N1295,1)-1)</f>
        <v>theater</v>
      </c>
      <c r="R1295" t="str">
        <f>RIGHT(N1295,LEN(N1295)-SEARCH("/",N1295,1))</f>
        <v>plays</v>
      </c>
      <c r="S1295" s="8">
        <f>(((J1295/60)/60)/24)+DATE(1970,1,1)+(-5/24)</f>
        <v>42292.492719907408</v>
      </c>
      <c r="T1295" s="8">
        <f>(((I1295/60)/60)/24)+DATE(1970,1,1)+(-5/24)</f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ROUND((E1296/D1296)*100,0)</f>
        <v>122</v>
      </c>
      <c r="P1296">
        <f>ROUND(IF(L1296=0,0,(E1296/L1296)),0)</f>
        <v>28</v>
      </c>
      <c r="Q1296" t="str">
        <f>LEFT(N1296, SEARCH("/",N1296,1)-1)</f>
        <v>theater</v>
      </c>
      <c r="R1296" t="str">
        <f>RIGHT(N1296,LEN(N1296)-SEARCH("/",N1296,1))</f>
        <v>plays</v>
      </c>
      <c r="S1296" s="8">
        <f>(((J1296/60)/60)/24)+DATE(1970,1,1)+(-5/24)</f>
        <v>42278.245335648149</v>
      </c>
      <c r="T1296" s="8">
        <f>(((I1296/60)/60)/24)+DATE(1970,1,1)+(-5/24)</f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ROUND((E1297/D1297)*100,0)</f>
        <v>102</v>
      </c>
      <c r="P1297">
        <f>ROUND(IF(L1297=0,0,(E1297/L1297)),0)</f>
        <v>40</v>
      </c>
      <c r="Q1297" t="str">
        <f>LEFT(N1297, SEARCH("/",N1297,1)-1)</f>
        <v>theater</v>
      </c>
      <c r="R1297" t="str">
        <f>RIGHT(N1297,LEN(N1297)-SEARCH("/",N1297,1))</f>
        <v>plays</v>
      </c>
      <c r="S1297" s="8">
        <f>(((J1297/60)/60)/24)+DATE(1970,1,1)+(-5/24)</f>
        <v>42184.364548611113</v>
      </c>
      <c r="T1297" s="8">
        <f>(((I1297/60)/60)/24)+DATE(1970,1,1)+(-5/24)</f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ROUND((E1298/D1298)*100,0)</f>
        <v>141</v>
      </c>
      <c r="P1298">
        <f>ROUND(IF(L1298=0,0,(E1298/L1298)),0)</f>
        <v>52</v>
      </c>
      <c r="Q1298" t="str">
        <f>LEFT(N1298, SEARCH("/",N1298,1)-1)</f>
        <v>theater</v>
      </c>
      <c r="R1298" t="str">
        <f>RIGHT(N1298,LEN(N1298)-SEARCH("/",N1298,1))</f>
        <v>plays</v>
      </c>
      <c r="S1298" s="8">
        <f>(((J1298/60)/60)/24)+DATE(1970,1,1)+(-5/24)</f>
        <v>42422.842280092591</v>
      </c>
      <c r="T1298" s="8">
        <f>(((I1298/60)/60)/24)+DATE(1970,1,1)+(-5/24)</f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ROUND((E1299/D1299)*100,0)</f>
        <v>110</v>
      </c>
      <c r="P1299">
        <f>ROUND(IF(L1299=0,0,(E1299/L1299)),0)</f>
        <v>92</v>
      </c>
      <c r="Q1299" t="str">
        <f>LEFT(N1299, SEARCH("/",N1299,1)-1)</f>
        <v>theater</v>
      </c>
      <c r="R1299" t="str">
        <f>RIGHT(N1299,LEN(N1299)-SEARCH("/",N1299,1))</f>
        <v>plays</v>
      </c>
      <c r="S1299" s="8">
        <f>(((J1299/60)/60)/24)+DATE(1970,1,1)+(-5/24)</f>
        <v>42461.538865740738</v>
      </c>
      <c r="T1299" s="8">
        <f>(((I1299/60)/60)/24)+DATE(1970,1,1)+(-5/24)</f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ROUND((E1300/D1300)*100,0)</f>
        <v>105</v>
      </c>
      <c r="P1300">
        <f>ROUND(IF(L1300=0,0,(E1300/L1300)),0)</f>
        <v>63</v>
      </c>
      <c r="Q1300" t="str">
        <f>LEFT(N1300, SEARCH("/",N1300,1)-1)</f>
        <v>theater</v>
      </c>
      <c r="R1300" t="str">
        <f>RIGHT(N1300,LEN(N1300)-SEARCH("/",N1300,1))</f>
        <v>plays</v>
      </c>
      <c r="S1300" s="8">
        <f>(((J1300/60)/60)/24)+DATE(1970,1,1)+(-5/24)</f>
        <v>42458.472592592596</v>
      </c>
      <c r="T1300" s="8">
        <f>(((I1300/60)/60)/24)+DATE(1970,1,1)+(-5/24)</f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ROUND((E1301/D1301)*100,0)</f>
        <v>124</v>
      </c>
      <c r="P1301">
        <f>ROUND(IF(L1301=0,0,(E1301/L1301)),0)</f>
        <v>136</v>
      </c>
      <c r="Q1301" t="str">
        <f>LEFT(N1301, SEARCH("/",N1301,1)-1)</f>
        <v>theater</v>
      </c>
      <c r="R1301" t="str">
        <f>RIGHT(N1301,LEN(N1301)-SEARCH("/",N1301,1))</f>
        <v>plays</v>
      </c>
      <c r="S1301" s="8">
        <f>(((J1301/60)/60)/24)+DATE(1970,1,1)+(-5/24)</f>
        <v>42169.606006944443</v>
      </c>
      <c r="T1301" s="8">
        <f>(((I1301/60)/60)/24)+DATE(1970,1,1)+(-5/24)</f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ROUND((E1302/D1302)*100,0)</f>
        <v>135</v>
      </c>
      <c r="P1302">
        <f>ROUND(IF(L1302=0,0,(E1302/L1302)),0)</f>
        <v>169</v>
      </c>
      <c r="Q1302" t="str">
        <f>LEFT(N1302, SEARCH("/",N1302,1)-1)</f>
        <v>theater</v>
      </c>
      <c r="R1302" t="str">
        <f>RIGHT(N1302,LEN(N1302)-SEARCH("/",N1302,1))</f>
        <v>plays</v>
      </c>
      <c r="S1302" s="8">
        <f>(((J1302/60)/60)/24)+DATE(1970,1,1)+(-5/24)</f>
        <v>42483.466874999998</v>
      </c>
      <c r="T1302" s="8">
        <f>(((I1302/60)/60)/24)+DATE(1970,1,1)+(-5/24)</f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ROUND((E1303/D1303)*100,0)</f>
        <v>103</v>
      </c>
      <c r="P1303">
        <f>ROUND(IF(L1303=0,0,(E1303/L1303)),0)</f>
        <v>71</v>
      </c>
      <c r="Q1303" t="str">
        <f>LEFT(N1303, SEARCH("/",N1303,1)-1)</f>
        <v>theater</v>
      </c>
      <c r="R1303" t="str">
        <f>RIGHT(N1303,LEN(N1303)-SEARCH("/",N1303,1))</f>
        <v>plays</v>
      </c>
      <c r="S1303" s="8">
        <f>(((J1303/60)/60)/24)+DATE(1970,1,1)+(-5/24)</f>
        <v>42195.541412037033</v>
      </c>
      <c r="T1303" s="8">
        <f>(((I1303/60)/60)/24)+DATE(1970,1,1)+(-5/24)</f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ROUND((E1304/D1304)*100,0)</f>
        <v>100</v>
      </c>
      <c r="P1304">
        <f>ROUND(IF(L1304=0,0,(E1304/L1304)),0)</f>
        <v>50</v>
      </c>
      <c r="Q1304" t="str">
        <f>LEFT(N1304, SEARCH("/",N1304,1)-1)</f>
        <v>theater</v>
      </c>
      <c r="R1304" t="str">
        <f>RIGHT(N1304,LEN(N1304)-SEARCH("/",N1304,1))</f>
        <v>plays</v>
      </c>
      <c r="S1304" s="8">
        <f>(((J1304/60)/60)/24)+DATE(1970,1,1)+(-5/24)</f>
        <v>42674.849664351852</v>
      </c>
      <c r="T1304" s="8">
        <f>(((I1304/60)/60)/24)+DATE(1970,1,1)+(-5/24)</f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ROUND((E1305/D1305)*100,0)</f>
        <v>130</v>
      </c>
      <c r="P1305">
        <f>ROUND(IF(L1305=0,0,(E1305/L1305)),0)</f>
        <v>42</v>
      </c>
      <c r="Q1305" t="str">
        <f>LEFT(N1305, SEARCH("/",N1305,1)-1)</f>
        <v>theater</v>
      </c>
      <c r="R1305" t="str">
        <f>RIGHT(N1305,LEN(N1305)-SEARCH("/",N1305,1))</f>
        <v>plays</v>
      </c>
      <c r="S1305" s="8">
        <f>(((J1305/60)/60)/24)+DATE(1970,1,1)+(-5/24)</f>
        <v>42566.232870370368</v>
      </c>
      <c r="T1305" s="8">
        <f>(((I1305/60)/60)/24)+DATE(1970,1,1)+(-5/24)</f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ROUND((E1306/D1306)*100,0)</f>
        <v>40</v>
      </c>
      <c r="P1306">
        <f>ROUND(IF(L1306=0,0,(E1306/L1306)),0)</f>
        <v>152</v>
      </c>
      <c r="Q1306" t="str">
        <f>LEFT(N1306, SEARCH("/",N1306,1)-1)</f>
        <v>technology</v>
      </c>
      <c r="R1306" t="str">
        <f>RIGHT(N1306,LEN(N1306)-SEARCH("/",N1306,1))</f>
        <v>wearables</v>
      </c>
      <c r="S1306" s="8">
        <f>(((J1306/60)/60)/24)+DATE(1970,1,1)+(-5/24)</f>
        <v>42746.986168981479</v>
      </c>
      <c r="T1306" s="8">
        <f>(((I1306/60)/60)/24)+DATE(1970,1,1)+(-5/24)</f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ROUND((E1307/D1307)*100,0)</f>
        <v>26</v>
      </c>
      <c r="P1307">
        <f>ROUND(IF(L1307=0,0,(E1307/L1307)),0)</f>
        <v>91</v>
      </c>
      <c r="Q1307" t="str">
        <f>LEFT(N1307, SEARCH("/",N1307,1)-1)</f>
        <v>technology</v>
      </c>
      <c r="R1307" t="str">
        <f>RIGHT(N1307,LEN(N1307)-SEARCH("/",N1307,1))</f>
        <v>wearables</v>
      </c>
      <c r="S1307" s="8">
        <f>(((J1307/60)/60)/24)+DATE(1970,1,1)+(-5/24)</f>
        <v>42543.457268518519</v>
      </c>
      <c r="T1307" s="8">
        <f>(((I1307/60)/60)/24)+DATE(1970,1,1)+(-5/24)</f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ROUND((E1308/D1308)*100,0)</f>
        <v>65</v>
      </c>
      <c r="P1308">
        <f>ROUND(IF(L1308=0,0,(E1308/L1308)),0)</f>
        <v>202</v>
      </c>
      <c r="Q1308" t="str">
        <f>LEFT(N1308, SEARCH("/",N1308,1)-1)</f>
        <v>technology</v>
      </c>
      <c r="R1308" t="str">
        <f>RIGHT(N1308,LEN(N1308)-SEARCH("/",N1308,1))</f>
        <v>wearables</v>
      </c>
      <c r="S1308" s="8">
        <f>(((J1308/60)/60)/24)+DATE(1970,1,1)+(-5/24)</f>
        <v>41947.249236111107</v>
      </c>
      <c r="T1308" s="8">
        <f>(((I1308/60)/60)/24)+DATE(1970,1,1)+(-5/24)</f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ROUND((E1309/D1309)*100,0)</f>
        <v>12</v>
      </c>
      <c r="P1309">
        <f>ROUND(IF(L1309=0,0,(E1309/L1309)),0)</f>
        <v>128</v>
      </c>
      <c r="Q1309" t="str">
        <f>LEFT(N1309, SEARCH("/",N1309,1)-1)</f>
        <v>technology</v>
      </c>
      <c r="R1309" t="str">
        <f>RIGHT(N1309,LEN(N1309)-SEARCH("/",N1309,1))</f>
        <v>wearables</v>
      </c>
      <c r="S1309" s="8">
        <f>(((J1309/60)/60)/24)+DATE(1970,1,1)+(-5/24)</f>
        <v>42387.294895833329</v>
      </c>
      <c r="T1309" s="8">
        <f>(((I1309/60)/60)/24)+DATE(1970,1,1)+(-5/24)</f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ROUND((E1310/D1310)*100,0)</f>
        <v>11</v>
      </c>
      <c r="P1310">
        <f>ROUND(IF(L1310=0,0,(E1310/L1310)),0)</f>
        <v>30</v>
      </c>
      <c r="Q1310" t="str">
        <f>LEFT(N1310, SEARCH("/",N1310,1)-1)</f>
        <v>technology</v>
      </c>
      <c r="R1310" t="str">
        <f>RIGHT(N1310,LEN(N1310)-SEARCH("/",N1310,1))</f>
        <v>wearables</v>
      </c>
      <c r="S1310" s="8">
        <f>(((J1310/60)/60)/24)+DATE(1970,1,1)+(-5/24)</f>
        <v>42611.405231481483</v>
      </c>
      <c r="T1310" s="8">
        <f>(((I1310/60)/60)/24)+DATE(1970,1,1)+(-5/24)</f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ROUND((E1311/D1311)*100,0)</f>
        <v>112</v>
      </c>
      <c r="P1311">
        <f>ROUND(IF(L1311=0,0,(E1311/L1311)),0)</f>
        <v>368</v>
      </c>
      <c r="Q1311" t="str">
        <f>LEFT(N1311, SEARCH("/",N1311,1)-1)</f>
        <v>technology</v>
      </c>
      <c r="R1311" t="str">
        <f>RIGHT(N1311,LEN(N1311)-SEARCH("/",N1311,1))</f>
        <v>wearables</v>
      </c>
      <c r="S1311" s="8">
        <f>(((J1311/60)/60)/24)+DATE(1970,1,1)+(-5/24)</f>
        <v>42257.674398148149</v>
      </c>
      <c r="T1311" s="8">
        <f>(((I1311/60)/60)/24)+DATE(1970,1,1)+(-5/24)</f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ROUND((E1312/D1312)*100,0)</f>
        <v>16</v>
      </c>
      <c r="P1312">
        <f>ROUND(IF(L1312=0,0,(E1312/L1312)),0)</f>
        <v>129</v>
      </c>
      <c r="Q1312" t="str">
        <f>LEFT(N1312, SEARCH("/",N1312,1)-1)</f>
        <v>technology</v>
      </c>
      <c r="R1312" t="str">
        <f>RIGHT(N1312,LEN(N1312)-SEARCH("/",N1312,1))</f>
        <v>wearables</v>
      </c>
      <c r="S1312" s="8">
        <f>(((J1312/60)/60)/24)+DATE(1970,1,1)+(-5/24)</f>
        <v>42556.458912037029</v>
      </c>
      <c r="T1312" s="8">
        <f>(((I1312/60)/60)/24)+DATE(1970,1,1)+(-5/24)</f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ROUND((E1313/D1313)*100,0)</f>
        <v>32</v>
      </c>
      <c r="P1313">
        <f>ROUND(IF(L1313=0,0,(E1313/L1313)),0)</f>
        <v>801</v>
      </c>
      <c r="Q1313" t="str">
        <f>LEFT(N1313, SEARCH("/",N1313,1)-1)</f>
        <v>technology</v>
      </c>
      <c r="R1313" t="str">
        <f>RIGHT(N1313,LEN(N1313)-SEARCH("/",N1313,1))</f>
        <v>wearables</v>
      </c>
      <c r="S1313" s="8">
        <f>(((J1313/60)/60)/24)+DATE(1970,1,1)+(-5/24)</f>
        <v>42669.593969907401</v>
      </c>
      <c r="T1313" s="8">
        <f>(((I1313/60)/60)/24)+DATE(1970,1,1)+(-5/24)</f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ROUND((E1314/D1314)*100,0)</f>
        <v>1</v>
      </c>
      <c r="P1314">
        <f>ROUND(IF(L1314=0,0,(E1314/L1314)),0)</f>
        <v>28</v>
      </c>
      <c r="Q1314" t="str">
        <f>LEFT(N1314, SEARCH("/",N1314,1)-1)</f>
        <v>technology</v>
      </c>
      <c r="R1314" t="str">
        <f>RIGHT(N1314,LEN(N1314)-SEARCH("/",N1314,1))</f>
        <v>wearables</v>
      </c>
      <c r="S1314" s="8">
        <f>(((J1314/60)/60)/24)+DATE(1970,1,1)+(-5/24)</f>
        <v>42082.494467592587</v>
      </c>
      <c r="T1314" s="8">
        <f>(((I1314/60)/60)/24)+DATE(1970,1,1)+(-5/24)</f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ROUND((E1315/D1315)*100,0)</f>
        <v>31</v>
      </c>
      <c r="P1315">
        <f>ROUND(IF(L1315=0,0,(E1315/L1315)),0)</f>
        <v>102</v>
      </c>
      <c r="Q1315" t="str">
        <f>LEFT(N1315, SEARCH("/",N1315,1)-1)</f>
        <v>technology</v>
      </c>
      <c r="R1315" t="str">
        <f>RIGHT(N1315,LEN(N1315)-SEARCH("/",N1315,1))</f>
        <v>wearables</v>
      </c>
      <c r="S1315" s="8">
        <f>(((J1315/60)/60)/24)+DATE(1970,1,1)+(-5/24)</f>
        <v>42402.50131944444</v>
      </c>
      <c r="T1315" s="8">
        <f>(((I1315/60)/60)/24)+DATE(1970,1,1)+(-5/24)</f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ROUND((E1316/D1316)*100,0)</f>
        <v>1</v>
      </c>
      <c r="P1316">
        <f>ROUND(IF(L1316=0,0,(E1316/L1316)),0)</f>
        <v>184</v>
      </c>
      <c r="Q1316" t="str">
        <f>LEFT(N1316, SEARCH("/",N1316,1)-1)</f>
        <v>technology</v>
      </c>
      <c r="R1316" t="str">
        <f>RIGHT(N1316,LEN(N1316)-SEARCH("/",N1316,1))</f>
        <v>wearables</v>
      </c>
      <c r="S1316" s="8">
        <f>(((J1316/60)/60)/24)+DATE(1970,1,1)+(-5/24)</f>
        <v>42604.461342592585</v>
      </c>
      <c r="T1316" s="8">
        <f>(((I1316/60)/60)/24)+DATE(1970,1,1)+(-5/24)</f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ROUND((E1317/D1317)*100,0)</f>
        <v>40</v>
      </c>
      <c r="P1317">
        <f>ROUND(IF(L1317=0,0,(E1317/L1317)),0)</f>
        <v>163</v>
      </c>
      <c r="Q1317" t="str">
        <f>LEFT(N1317, SEARCH("/",N1317,1)-1)</f>
        <v>technology</v>
      </c>
      <c r="R1317" t="str">
        <f>RIGHT(N1317,LEN(N1317)-SEARCH("/",N1317,1))</f>
        <v>wearables</v>
      </c>
      <c r="S1317" s="8">
        <f>(((J1317/60)/60)/24)+DATE(1970,1,1)+(-5/24)</f>
        <v>42278.289907407401</v>
      </c>
      <c r="T1317" s="8">
        <f>(((I1317/60)/60)/24)+DATE(1970,1,1)+(-5/24)</f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ROUND((E1318/D1318)*100,0)</f>
        <v>0</v>
      </c>
      <c r="P1318">
        <f>ROUND(IF(L1318=0,0,(E1318/L1318)),0)</f>
        <v>1</v>
      </c>
      <c r="Q1318" t="str">
        <f>LEFT(N1318, SEARCH("/",N1318,1)-1)</f>
        <v>technology</v>
      </c>
      <c r="R1318" t="str">
        <f>RIGHT(N1318,LEN(N1318)-SEARCH("/",N1318,1))</f>
        <v>wearables</v>
      </c>
      <c r="S1318" s="8">
        <f>(((J1318/60)/60)/24)+DATE(1970,1,1)+(-5/24)</f>
        <v>42393.753576388881</v>
      </c>
      <c r="T1318" s="8">
        <f>(((I1318/60)/60)/24)+DATE(1970,1,1)+(-5/24)</f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ROUND((E1319/D1319)*100,0)</f>
        <v>6</v>
      </c>
      <c r="P1319">
        <f>ROUND(IF(L1319=0,0,(E1319/L1319)),0)</f>
        <v>604</v>
      </c>
      <c r="Q1319" t="str">
        <f>LEFT(N1319, SEARCH("/",N1319,1)-1)</f>
        <v>technology</v>
      </c>
      <c r="R1319" t="str">
        <f>RIGHT(N1319,LEN(N1319)-SEARCH("/",N1319,1))</f>
        <v>wearables</v>
      </c>
      <c r="S1319" s="8">
        <f>(((J1319/60)/60)/24)+DATE(1970,1,1)+(-5/24)</f>
        <v>42520.027152777773</v>
      </c>
      <c r="T1319" s="8">
        <f>(((I1319/60)/60)/24)+DATE(1970,1,1)+(-5/24)</f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ROUND((E1320/D1320)*100,0)</f>
        <v>15</v>
      </c>
      <c r="P1320">
        <f>ROUND(IF(L1320=0,0,(E1320/L1320)),0)</f>
        <v>45</v>
      </c>
      <c r="Q1320" t="str">
        <f>LEFT(N1320, SEARCH("/",N1320,1)-1)</f>
        <v>technology</v>
      </c>
      <c r="R1320" t="str">
        <f>RIGHT(N1320,LEN(N1320)-SEARCH("/",N1320,1))</f>
        <v>wearables</v>
      </c>
      <c r="S1320" s="8">
        <f>(((J1320/60)/60)/24)+DATE(1970,1,1)+(-5/24)</f>
        <v>41984.835324074076</v>
      </c>
      <c r="T1320" s="8">
        <f>(((I1320/60)/60)/24)+DATE(1970,1,1)+(-5/24)</f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ROUND((E1321/D1321)*100,0)</f>
        <v>15</v>
      </c>
      <c r="P1321">
        <f>ROUND(IF(L1321=0,0,(E1321/L1321)),0)</f>
        <v>97</v>
      </c>
      <c r="Q1321" t="str">
        <f>LEFT(N1321, SEARCH("/",N1321,1)-1)</f>
        <v>technology</v>
      </c>
      <c r="R1321" t="str">
        <f>RIGHT(N1321,LEN(N1321)-SEARCH("/",N1321,1))</f>
        <v>wearables</v>
      </c>
      <c r="S1321" s="8">
        <f>(((J1321/60)/60)/24)+DATE(1970,1,1)+(-5/24)</f>
        <v>41816.603761574072</v>
      </c>
      <c r="T1321" s="8">
        <f>(((I1321/60)/60)/24)+DATE(1970,1,1)+(-5/24)</f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ROUND((E1322/D1322)*100,0)</f>
        <v>1</v>
      </c>
      <c r="P1322">
        <f>ROUND(IF(L1322=0,0,(E1322/L1322)),0)</f>
        <v>168</v>
      </c>
      <c r="Q1322" t="str">
        <f>LEFT(N1322, SEARCH("/",N1322,1)-1)</f>
        <v>technology</v>
      </c>
      <c r="R1322" t="str">
        <f>RIGHT(N1322,LEN(N1322)-SEARCH("/",N1322,1))</f>
        <v>wearables</v>
      </c>
      <c r="S1322" s="8">
        <f>(((J1322/60)/60)/24)+DATE(1970,1,1)+(-5/24)</f>
        <v>42705.482013888883</v>
      </c>
      <c r="T1322" s="8">
        <f>(((I1322/60)/60)/24)+DATE(1970,1,1)+(-5/24)</f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ROUND((E1323/D1323)*100,0)</f>
        <v>1</v>
      </c>
      <c r="P1323">
        <f>ROUND(IF(L1323=0,0,(E1323/L1323)),0)</f>
        <v>860</v>
      </c>
      <c r="Q1323" t="str">
        <f>LEFT(N1323, SEARCH("/",N1323,1)-1)</f>
        <v>technology</v>
      </c>
      <c r="R1323" t="str">
        <f>RIGHT(N1323,LEN(N1323)-SEARCH("/",N1323,1))</f>
        <v>wearables</v>
      </c>
      <c r="S1323" s="8">
        <f>(((J1323/60)/60)/24)+DATE(1970,1,1)+(-5/24)</f>
        <v>42697.540937499994</v>
      </c>
      <c r="T1323" s="8">
        <f>(((I1323/60)/60)/24)+DATE(1970,1,1)+(-5/24)</f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ROUND((E1324/D1324)*100,0)</f>
        <v>0</v>
      </c>
      <c r="P1324">
        <f>ROUND(IF(L1324=0,0,(E1324/L1324)),0)</f>
        <v>27</v>
      </c>
      <c r="Q1324" t="str">
        <f>LEFT(N1324, SEARCH("/",N1324,1)-1)</f>
        <v>technology</v>
      </c>
      <c r="R1324" t="str">
        <f>RIGHT(N1324,LEN(N1324)-SEARCH("/",N1324,1))</f>
        <v>wearables</v>
      </c>
      <c r="S1324" s="8">
        <f>(((J1324/60)/60)/24)+DATE(1970,1,1)+(-5/24)</f>
        <v>42115.448206018518</v>
      </c>
      <c r="T1324" s="8">
        <f>(((I1324/60)/60)/24)+DATE(1970,1,1)+(-5/24)</f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ROUND((E1325/D1325)*100,0)</f>
        <v>9</v>
      </c>
      <c r="P1325">
        <f>ROUND(IF(L1325=0,0,(E1325/L1325)),0)</f>
        <v>30</v>
      </c>
      <c r="Q1325" t="str">
        <f>LEFT(N1325, SEARCH("/",N1325,1)-1)</f>
        <v>technology</v>
      </c>
      <c r="R1325" t="str">
        <f>RIGHT(N1325,LEN(N1325)-SEARCH("/",N1325,1))</f>
        <v>wearables</v>
      </c>
      <c r="S1325" s="8">
        <f>(((J1325/60)/60)/24)+DATE(1970,1,1)+(-5/24)</f>
        <v>42451.490115740737</v>
      </c>
      <c r="T1325" s="8">
        <f>(((I1325/60)/60)/24)+DATE(1970,1,1)+(-5/24)</f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ROUND((E1326/D1326)*100,0)</f>
        <v>10</v>
      </c>
      <c r="P1326">
        <f>ROUND(IF(L1326=0,0,(E1326/L1326)),0)</f>
        <v>55</v>
      </c>
      <c r="Q1326" t="str">
        <f>LEFT(N1326, SEARCH("/",N1326,1)-1)</f>
        <v>technology</v>
      </c>
      <c r="R1326" t="str">
        <f>RIGHT(N1326,LEN(N1326)-SEARCH("/",N1326,1))</f>
        <v>wearables</v>
      </c>
      <c r="S1326" s="8">
        <f>(((J1326/60)/60)/24)+DATE(1970,1,1)+(-5/24)</f>
        <v>42626.425370370365</v>
      </c>
      <c r="T1326" s="8">
        <f>(((I1326/60)/60)/24)+DATE(1970,1,1)+(-5/24)</f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ROUND((E1327/D1327)*100,0)</f>
        <v>2</v>
      </c>
      <c r="P1327">
        <f>ROUND(IF(L1327=0,0,(E1327/L1327)),0)</f>
        <v>61</v>
      </c>
      <c r="Q1327" t="str">
        <f>LEFT(N1327, SEARCH("/",N1327,1)-1)</f>
        <v>technology</v>
      </c>
      <c r="R1327" t="str">
        <f>RIGHT(N1327,LEN(N1327)-SEARCH("/",N1327,1))</f>
        <v>wearables</v>
      </c>
      <c r="S1327" s="8">
        <f>(((J1327/60)/60)/24)+DATE(1970,1,1)+(-5/24)</f>
        <v>42703.877719907403</v>
      </c>
      <c r="T1327" s="8">
        <f>(((I1327/60)/60)/24)+DATE(1970,1,1)+(-5/24)</f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ROUND((E1328/D1328)*100,0)</f>
        <v>1</v>
      </c>
      <c r="P1328">
        <f>ROUND(IF(L1328=0,0,(E1328/L1328)),0)</f>
        <v>103</v>
      </c>
      <c r="Q1328" t="str">
        <f>LEFT(N1328, SEARCH("/",N1328,1)-1)</f>
        <v>technology</v>
      </c>
      <c r="R1328" t="str">
        <f>RIGHT(N1328,LEN(N1328)-SEARCH("/",N1328,1))</f>
        <v>wearables</v>
      </c>
      <c r="S1328" s="8">
        <f>(((J1328/60)/60)/24)+DATE(1970,1,1)+(-5/24)</f>
        <v>41974.583657407398</v>
      </c>
      <c r="T1328" s="8">
        <f>(((I1328/60)/60)/24)+DATE(1970,1,1)+(-5/24)</f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ROUND((E1329/D1329)*100,0)</f>
        <v>4</v>
      </c>
      <c r="P1329">
        <f>ROUND(IF(L1329=0,0,(E1329/L1329)),0)</f>
        <v>42</v>
      </c>
      <c r="Q1329" t="str">
        <f>LEFT(N1329, SEARCH("/",N1329,1)-1)</f>
        <v>technology</v>
      </c>
      <c r="R1329" t="str">
        <f>RIGHT(N1329,LEN(N1329)-SEARCH("/",N1329,1))</f>
        <v>wearables</v>
      </c>
      <c r="S1329" s="8">
        <f>(((J1329/60)/60)/24)+DATE(1970,1,1)+(-5/24)</f>
        <v>42123.470312500001</v>
      </c>
      <c r="T1329" s="8">
        <f>(((I1329/60)/60)/24)+DATE(1970,1,1)+(-5/24)</f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ROUND((E1330/D1330)*100,0)</f>
        <v>2</v>
      </c>
      <c r="P1330">
        <f>ROUND(IF(L1330=0,0,(E1330/L1330)),0)</f>
        <v>117</v>
      </c>
      <c r="Q1330" t="str">
        <f>LEFT(N1330, SEARCH("/",N1330,1)-1)</f>
        <v>technology</v>
      </c>
      <c r="R1330" t="str">
        <f>RIGHT(N1330,LEN(N1330)-SEARCH("/",N1330,1))</f>
        <v>wearables</v>
      </c>
      <c r="S1330" s="8">
        <f>(((J1330/60)/60)/24)+DATE(1970,1,1)+(-5/24)</f>
        <v>42612.434421296297</v>
      </c>
      <c r="T1330" s="8">
        <f>(((I1330/60)/60)/24)+DATE(1970,1,1)+(-5/24)</f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ROUND((E1331/D1331)*100,0)</f>
        <v>1</v>
      </c>
      <c r="P1331">
        <f>ROUND(IF(L1331=0,0,(E1331/L1331)),0)</f>
        <v>45</v>
      </c>
      <c r="Q1331" t="str">
        <f>LEFT(N1331, SEARCH("/",N1331,1)-1)</f>
        <v>technology</v>
      </c>
      <c r="R1331" t="str">
        <f>RIGHT(N1331,LEN(N1331)-SEARCH("/",N1331,1))</f>
        <v>wearables</v>
      </c>
      <c r="S1331" s="8">
        <f>(((J1331/60)/60)/24)+DATE(1970,1,1)+(-5/24)</f>
        <v>41935.013252314813</v>
      </c>
      <c r="T1331" s="8">
        <f>(((I1331/60)/60)/24)+DATE(1970,1,1)+(-5/24)</f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ROUND((E1332/D1332)*100,0)</f>
        <v>22</v>
      </c>
      <c r="P1332">
        <f>ROUND(IF(L1332=0,0,(E1332/L1332)),0)</f>
        <v>157</v>
      </c>
      <c r="Q1332" t="str">
        <f>LEFT(N1332, SEARCH("/",N1332,1)-1)</f>
        <v>technology</v>
      </c>
      <c r="R1332" t="str">
        <f>RIGHT(N1332,LEN(N1332)-SEARCH("/",N1332,1))</f>
        <v>wearables</v>
      </c>
      <c r="S1332" s="8">
        <f>(((J1332/60)/60)/24)+DATE(1970,1,1)+(-5/24)</f>
        <v>42522.068391203698</v>
      </c>
      <c r="T1332" s="8">
        <f>(((I1332/60)/60)/24)+DATE(1970,1,1)+(-5/24)</f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ROUND((E1333/D1333)*100,0)</f>
        <v>1</v>
      </c>
      <c r="P1333">
        <f>ROUND(IF(L1333=0,0,(E1333/L1333)),0)</f>
        <v>101</v>
      </c>
      <c r="Q1333" t="str">
        <f>LEFT(N1333, SEARCH("/",N1333,1)-1)</f>
        <v>technology</v>
      </c>
      <c r="R1333" t="str">
        <f>RIGHT(N1333,LEN(N1333)-SEARCH("/",N1333,1))</f>
        <v>wearables</v>
      </c>
      <c r="S1333" s="8">
        <f>(((J1333/60)/60)/24)+DATE(1970,1,1)+(-5/24)</f>
        <v>42569.295763888884</v>
      </c>
      <c r="T1333" s="8">
        <f>(((I1333/60)/60)/24)+DATE(1970,1,1)+(-5/24)</f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ROUND((E1334/D1334)*100,0)</f>
        <v>0</v>
      </c>
      <c r="P1334">
        <f>ROUND(IF(L1334=0,0,(E1334/L1334)),0)</f>
        <v>0</v>
      </c>
      <c r="Q1334" t="str">
        <f>LEFT(N1334, SEARCH("/",N1334,1)-1)</f>
        <v>technology</v>
      </c>
      <c r="R1334" t="str">
        <f>RIGHT(N1334,LEN(N1334)-SEARCH("/",N1334,1))</f>
        <v>wearables</v>
      </c>
      <c r="S1334" s="8">
        <f>(((J1334/60)/60)/24)+DATE(1970,1,1)+(-5/24)</f>
        <v>42731.851944444446</v>
      </c>
      <c r="T1334" s="8">
        <f>(((I1334/60)/60)/24)+DATE(1970,1,1)+(-5/24)</f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ROUND((E1335/D1335)*100,0)</f>
        <v>0</v>
      </c>
      <c r="P1335">
        <f>ROUND(IF(L1335=0,0,(E1335/L1335)),0)</f>
        <v>0</v>
      </c>
      <c r="Q1335" t="str">
        <f>LEFT(N1335, SEARCH("/",N1335,1)-1)</f>
        <v>technology</v>
      </c>
      <c r="R1335" t="str">
        <f>RIGHT(N1335,LEN(N1335)-SEARCH("/",N1335,1))</f>
        <v>wearables</v>
      </c>
      <c r="S1335" s="8">
        <f>(((J1335/60)/60)/24)+DATE(1970,1,1)+(-5/24)</f>
        <v>41805.8984375</v>
      </c>
      <c r="T1335" s="8">
        <f>(((I1335/60)/60)/24)+DATE(1970,1,1)+(-5/24)</f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ROUND((E1336/D1336)*100,0)</f>
        <v>11</v>
      </c>
      <c r="P1336">
        <f>ROUND(IF(L1336=0,0,(E1336/L1336)),0)</f>
        <v>52</v>
      </c>
      <c r="Q1336" t="str">
        <f>LEFT(N1336, SEARCH("/",N1336,1)-1)</f>
        <v>technology</v>
      </c>
      <c r="R1336" t="str">
        <f>RIGHT(N1336,LEN(N1336)-SEARCH("/",N1336,1))</f>
        <v>wearables</v>
      </c>
      <c r="S1336" s="8">
        <f>(((J1336/60)/60)/24)+DATE(1970,1,1)+(-5/24)</f>
        <v>42410.565821759257</v>
      </c>
      <c r="T1336" s="8">
        <f>(((I1336/60)/60)/24)+DATE(1970,1,1)+(-5/24)</f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ROUND((E1337/D1337)*100,0)</f>
        <v>20</v>
      </c>
      <c r="P1337">
        <f>ROUND(IF(L1337=0,0,(E1337/L1337)),0)</f>
        <v>309</v>
      </c>
      <c r="Q1337" t="str">
        <f>LEFT(N1337, SEARCH("/",N1337,1)-1)</f>
        <v>technology</v>
      </c>
      <c r="R1337" t="str">
        <f>RIGHT(N1337,LEN(N1337)-SEARCH("/",N1337,1))</f>
        <v>wearables</v>
      </c>
      <c r="S1337" s="8">
        <f>(((J1337/60)/60)/24)+DATE(1970,1,1)+(-5/24)</f>
        <v>42313.728032407402</v>
      </c>
      <c r="T1337" s="8">
        <f>(((I1337/60)/60)/24)+DATE(1970,1,1)+(-5/24)</f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ROUND((E1338/D1338)*100,0)</f>
        <v>85</v>
      </c>
      <c r="P1338">
        <f>ROUND(IF(L1338=0,0,(E1338/L1338)),0)</f>
        <v>379</v>
      </c>
      <c r="Q1338" t="str">
        <f>LEFT(N1338, SEARCH("/",N1338,1)-1)</f>
        <v>technology</v>
      </c>
      <c r="R1338" t="str">
        <f>RIGHT(N1338,LEN(N1338)-SEARCH("/",N1338,1))</f>
        <v>wearables</v>
      </c>
      <c r="S1338" s="8">
        <f>(((J1338/60)/60)/24)+DATE(1970,1,1)+(-5/24)</f>
        <v>41955.655416666668</v>
      </c>
      <c r="T1338" s="8">
        <f>(((I1338/60)/60)/24)+DATE(1970,1,1)+(-5/24)</f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ROUND((E1339/D1339)*100,0)</f>
        <v>49</v>
      </c>
      <c r="P1339">
        <f>ROUND(IF(L1339=0,0,(E1339/L1339)),0)</f>
        <v>176</v>
      </c>
      <c r="Q1339" t="str">
        <f>LEFT(N1339, SEARCH("/",N1339,1)-1)</f>
        <v>technology</v>
      </c>
      <c r="R1339" t="str">
        <f>RIGHT(N1339,LEN(N1339)-SEARCH("/",N1339,1))</f>
        <v>wearables</v>
      </c>
      <c r="S1339" s="8">
        <f>(((J1339/60)/60)/24)+DATE(1970,1,1)+(-5/24)</f>
        <v>42767.368969907409</v>
      </c>
      <c r="T1339" s="8">
        <f>(((I1339/60)/60)/24)+DATE(1970,1,1)+(-5/24)</f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ROUND((E1340/D1340)*100,0)</f>
        <v>3</v>
      </c>
      <c r="P1340">
        <f>ROUND(IF(L1340=0,0,(E1340/L1340)),0)</f>
        <v>66</v>
      </c>
      <c r="Q1340" t="str">
        <f>LEFT(N1340, SEARCH("/",N1340,1)-1)</f>
        <v>technology</v>
      </c>
      <c r="R1340" t="str">
        <f>RIGHT(N1340,LEN(N1340)-SEARCH("/",N1340,1))</f>
        <v>wearables</v>
      </c>
      <c r="S1340" s="8">
        <f>(((J1340/60)/60)/24)+DATE(1970,1,1)+(-5/24)</f>
        <v>42188.595289351848</v>
      </c>
      <c r="T1340" s="8">
        <f>(((I1340/60)/60)/24)+DATE(1970,1,1)+(-5/24)</f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ROUND((E1341/D1341)*100,0)</f>
        <v>7</v>
      </c>
      <c r="P1341">
        <f>ROUND(IF(L1341=0,0,(E1341/L1341)),0)</f>
        <v>90</v>
      </c>
      <c r="Q1341" t="str">
        <f>LEFT(N1341, SEARCH("/",N1341,1)-1)</f>
        <v>technology</v>
      </c>
      <c r="R1341" t="str">
        <f>RIGHT(N1341,LEN(N1341)-SEARCH("/",N1341,1))</f>
        <v>wearables</v>
      </c>
      <c r="S1341" s="8">
        <f>(((J1341/60)/60)/24)+DATE(1970,1,1)+(-5/24)</f>
        <v>41936.438831018517</v>
      </c>
      <c r="T1341" s="8">
        <f>(((I1341/60)/60)/24)+DATE(1970,1,1)+(-5/24)</f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ROUND((E1342/D1342)*100,0)</f>
        <v>0</v>
      </c>
      <c r="P1342">
        <f>ROUND(IF(L1342=0,0,(E1342/L1342)),0)</f>
        <v>0</v>
      </c>
      <c r="Q1342" t="str">
        <f>LEFT(N1342, SEARCH("/",N1342,1)-1)</f>
        <v>technology</v>
      </c>
      <c r="R1342" t="str">
        <f>RIGHT(N1342,LEN(N1342)-SEARCH("/",N1342,1))</f>
        <v>wearables</v>
      </c>
      <c r="S1342" s="8">
        <f>(((J1342/60)/60)/24)+DATE(1970,1,1)+(-5/24)</f>
        <v>41836.387187499997</v>
      </c>
      <c r="T1342" s="8">
        <f>(((I1342/60)/60)/24)+DATE(1970,1,1)+(-5/24)</f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ROUND((E1343/D1343)*100,0)</f>
        <v>70</v>
      </c>
      <c r="P1343">
        <f>ROUND(IF(L1343=0,0,(E1343/L1343)),0)</f>
        <v>382</v>
      </c>
      <c r="Q1343" t="str">
        <f>LEFT(N1343, SEARCH("/",N1343,1)-1)</f>
        <v>technology</v>
      </c>
      <c r="R1343" t="str">
        <f>RIGHT(N1343,LEN(N1343)-SEARCH("/",N1343,1))</f>
        <v>wearables</v>
      </c>
      <c r="S1343" s="8">
        <f>(((J1343/60)/60)/24)+DATE(1970,1,1)+(-5/24)</f>
        <v>42612.415706018517</v>
      </c>
      <c r="T1343" s="8">
        <f>(((I1343/60)/60)/24)+DATE(1970,1,1)+(-5/24)</f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ROUND((E1344/D1344)*100,0)</f>
        <v>0</v>
      </c>
      <c r="P1344">
        <f>ROUND(IF(L1344=0,0,(E1344/L1344)),0)</f>
        <v>100</v>
      </c>
      <c r="Q1344" t="str">
        <f>LEFT(N1344, SEARCH("/",N1344,1)-1)</f>
        <v>technology</v>
      </c>
      <c r="R1344" t="str">
        <f>RIGHT(N1344,LEN(N1344)-SEARCH("/",N1344,1))</f>
        <v>wearables</v>
      </c>
      <c r="S1344" s="8">
        <f>(((J1344/60)/60)/24)+DATE(1970,1,1)+(-5/24)</f>
        <v>42172.608090277768</v>
      </c>
      <c r="T1344" s="8">
        <f>(((I1344/60)/60)/24)+DATE(1970,1,1)+(-5/24)</f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ROUND((E1345/D1345)*100,0)</f>
        <v>102</v>
      </c>
      <c r="P1345">
        <f>ROUND(IF(L1345=0,0,(E1345/L1345)),0)</f>
        <v>158</v>
      </c>
      <c r="Q1345" t="str">
        <f>LEFT(N1345, SEARCH("/",N1345,1)-1)</f>
        <v>technology</v>
      </c>
      <c r="R1345" t="str">
        <f>RIGHT(N1345,LEN(N1345)-SEARCH("/",N1345,1))</f>
        <v>wearables</v>
      </c>
      <c r="S1345" s="8">
        <f>(((J1345/60)/60)/24)+DATE(1970,1,1)+(-5/24)</f>
        <v>42542.318090277775</v>
      </c>
      <c r="T1345" s="8">
        <f>(((I1345/60)/60)/24)+DATE(1970,1,1)+(-5/24)</f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ROUND((E1346/D1346)*100,0)</f>
        <v>378</v>
      </c>
      <c r="P1346">
        <f>ROUND(IF(L1346=0,0,(E1346/L1346)),0)</f>
        <v>41</v>
      </c>
      <c r="Q1346" t="str">
        <f>LEFT(N1346, SEARCH("/",N1346,1)-1)</f>
        <v>publishing</v>
      </c>
      <c r="R1346" t="str">
        <f>RIGHT(N1346,LEN(N1346)-SEARCH("/",N1346,1))</f>
        <v>nonfiction</v>
      </c>
      <c r="S1346" s="8">
        <f>(((J1346/60)/60)/24)+DATE(1970,1,1)+(-5/24)</f>
        <v>42522.581469907404</v>
      </c>
      <c r="T1346" s="8">
        <f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ROUND((E1347/D1347)*100,0)</f>
        <v>125</v>
      </c>
      <c r="P1347">
        <f>ROUND(IF(L1347=0,0,(E1347/L1347)),0)</f>
        <v>54</v>
      </c>
      <c r="Q1347" t="str">
        <f>LEFT(N1347, SEARCH("/",N1347,1)-1)</f>
        <v>publishing</v>
      </c>
      <c r="R1347" t="str">
        <f>RIGHT(N1347,LEN(N1347)-SEARCH("/",N1347,1))</f>
        <v>nonfiction</v>
      </c>
      <c r="S1347" s="8">
        <f>(((J1347/60)/60)/24)+DATE(1970,1,1)+(-5/24)</f>
        <v>41799.606006944443</v>
      </c>
      <c r="T1347" s="8">
        <f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ROUND((E1348/D1348)*100,0)</f>
        <v>147</v>
      </c>
      <c r="P1348">
        <f>ROUND(IF(L1348=0,0,(E1348/L1348)),0)</f>
        <v>48</v>
      </c>
      <c r="Q1348" t="str">
        <f>LEFT(N1348, SEARCH("/",N1348,1)-1)</f>
        <v>publishing</v>
      </c>
      <c r="R1348" t="str">
        <f>RIGHT(N1348,LEN(N1348)-SEARCH("/",N1348,1))</f>
        <v>nonfiction</v>
      </c>
      <c r="S1348" s="8">
        <f>(((J1348/60)/60)/24)+DATE(1970,1,1)+(-5/24)</f>
        <v>41421.867488425924</v>
      </c>
      <c r="T1348" s="8">
        <f>(((I1348/60)/60)/24)+DATE(1970,1,1)+(-5/24)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ROUND((E1349/D1349)*100,0)</f>
        <v>102</v>
      </c>
      <c r="P1349">
        <f>ROUND(IF(L1349=0,0,(E1349/L1349)),0)</f>
        <v>82</v>
      </c>
      <c r="Q1349" t="str">
        <f>LEFT(N1349, SEARCH("/",N1349,1)-1)</f>
        <v>publishing</v>
      </c>
      <c r="R1349" t="str">
        <f>RIGHT(N1349,LEN(N1349)-SEARCH("/",N1349,1))</f>
        <v>nonfiction</v>
      </c>
      <c r="S1349" s="8">
        <f>(((J1349/60)/60)/24)+DATE(1970,1,1)+(-5/24)</f>
        <v>42040.429687499993</v>
      </c>
      <c r="T1349" s="8">
        <f>(((I1349/60)/60)/24)+DATE(1970,1,1)+(-5/24)</f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ROUND((E1350/D1350)*100,0)</f>
        <v>102</v>
      </c>
      <c r="P1350">
        <f>ROUND(IF(L1350=0,0,(E1350/L1350)),0)</f>
        <v>230</v>
      </c>
      <c r="Q1350" t="str">
        <f>LEFT(N1350, SEARCH("/",N1350,1)-1)</f>
        <v>publishing</v>
      </c>
      <c r="R1350" t="str">
        <f>RIGHT(N1350,LEN(N1350)-SEARCH("/",N1350,1))</f>
        <v>nonfiction</v>
      </c>
      <c r="S1350" s="8">
        <f>(((J1350/60)/60)/24)+DATE(1970,1,1)+(-5/24)</f>
        <v>41963.29783564814</v>
      </c>
      <c r="T1350" s="8">
        <f>(((I1350/60)/60)/24)+DATE(1970,1,1)+(-5/24)</f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ROUND((E1351/D1351)*100,0)</f>
        <v>204</v>
      </c>
      <c r="P1351">
        <f>ROUND(IF(L1351=0,0,(E1351/L1351)),0)</f>
        <v>59</v>
      </c>
      <c r="Q1351" t="str">
        <f>LEFT(N1351, SEARCH("/",N1351,1)-1)</f>
        <v>publishing</v>
      </c>
      <c r="R1351" t="str">
        <f>RIGHT(N1351,LEN(N1351)-SEARCH("/",N1351,1))</f>
        <v>nonfiction</v>
      </c>
      <c r="S1351" s="8">
        <f>(((J1351/60)/60)/24)+DATE(1970,1,1)+(-5/24)</f>
        <v>42317.124247685184</v>
      </c>
      <c r="T1351" s="8">
        <f>(((I1351/60)/60)/24)+DATE(1970,1,1)+(-5/24)</f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ROUND((E1352/D1352)*100,0)</f>
        <v>104</v>
      </c>
      <c r="P1352">
        <f>ROUND(IF(L1352=0,0,(E1352/L1352)),0)</f>
        <v>67</v>
      </c>
      <c r="Q1352" t="str">
        <f>LEFT(N1352, SEARCH("/",N1352,1)-1)</f>
        <v>publishing</v>
      </c>
      <c r="R1352" t="str">
        <f>RIGHT(N1352,LEN(N1352)-SEARCH("/",N1352,1))</f>
        <v>nonfiction</v>
      </c>
      <c r="S1352" s="8">
        <f>(((J1352/60)/60)/24)+DATE(1970,1,1)+(-5/24)</f>
        <v>42333.804791666662</v>
      </c>
      <c r="T1352" s="8">
        <f>(((I1352/60)/60)/24)+DATE(1970,1,1)+(-5/24)</f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ROUND((E1353/D1353)*100,0)</f>
        <v>101</v>
      </c>
      <c r="P1353">
        <f>ROUND(IF(L1353=0,0,(E1353/L1353)),0)</f>
        <v>169</v>
      </c>
      <c r="Q1353" t="str">
        <f>LEFT(N1353, SEARCH("/",N1353,1)-1)</f>
        <v>publishing</v>
      </c>
      <c r="R1353" t="str">
        <f>RIGHT(N1353,LEN(N1353)-SEARCH("/",N1353,1))</f>
        <v>nonfiction</v>
      </c>
      <c r="S1353" s="8">
        <f>(((J1353/60)/60)/24)+DATE(1970,1,1)+(-5/24)</f>
        <v>42382.531759259255</v>
      </c>
      <c r="T1353" s="8">
        <f>(((I1353/60)/60)/24)+DATE(1970,1,1)+(-5/24)</f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ROUND((E1354/D1354)*100,0)</f>
        <v>136</v>
      </c>
      <c r="P1354">
        <f>ROUND(IF(L1354=0,0,(E1354/L1354)),0)</f>
        <v>60</v>
      </c>
      <c r="Q1354" t="str">
        <f>LEFT(N1354, SEARCH("/",N1354,1)-1)</f>
        <v>publishing</v>
      </c>
      <c r="R1354" t="str">
        <f>RIGHT(N1354,LEN(N1354)-SEARCH("/",N1354,1))</f>
        <v>nonfiction</v>
      </c>
      <c r="S1354" s="8">
        <f>(((J1354/60)/60)/24)+DATE(1970,1,1)+(-5/24)</f>
        <v>42200.369976851849</v>
      </c>
      <c r="T1354" s="8">
        <f>(((I1354/60)/60)/24)+DATE(1970,1,1)+(-5/24)</f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ROUND((E1355/D1355)*100,0)</f>
        <v>134</v>
      </c>
      <c r="P1355">
        <f>ROUND(IF(L1355=0,0,(E1355/L1355)),0)</f>
        <v>32</v>
      </c>
      <c r="Q1355" t="str">
        <f>LEFT(N1355, SEARCH("/",N1355,1)-1)</f>
        <v>publishing</v>
      </c>
      <c r="R1355" t="str">
        <f>RIGHT(N1355,LEN(N1355)-SEARCH("/",N1355,1))</f>
        <v>nonfiction</v>
      </c>
      <c r="S1355" s="8">
        <f>(((J1355/60)/60)/24)+DATE(1970,1,1)+(-5/24)</f>
        <v>41308.909583333334</v>
      </c>
      <c r="T1355" s="8">
        <f>(((I1355/60)/60)/24)+DATE(1970,1,1)+(-5/24)</f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ROUND((E1356/D1356)*100,0)</f>
        <v>130</v>
      </c>
      <c r="P1356">
        <f>ROUND(IF(L1356=0,0,(E1356/L1356)),0)</f>
        <v>24</v>
      </c>
      <c r="Q1356" t="str">
        <f>LEFT(N1356, SEARCH("/",N1356,1)-1)</f>
        <v>publishing</v>
      </c>
      <c r="R1356" t="str">
        <f>RIGHT(N1356,LEN(N1356)-SEARCH("/",N1356,1))</f>
        <v>nonfiction</v>
      </c>
      <c r="S1356" s="8">
        <f>(((J1356/60)/60)/24)+DATE(1970,1,1)+(-5/24)</f>
        <v>42502.599293981482</v>
      </c>
      <c r="T1356" s="8">
        <f>(((I1356/60)/60)/24)+DATE(1970,1,1)+(-5/24)</f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ROUND((E1357/D1357)*100,0)</f>
        <v>123</v>
      </c>
      <c r="P1357">
        <f>ROUND(IF(L1357=0,0,(E1357/L1357)),0)</f>
        <v>25</v>
      </c>
      <c r="Q1357" t="str">
        <f>LEFT(N1357, SEARCH("/",N1357,1)-1)</f>
        <v>publishing</v>
      </c>
      <c r="R1357" t="str">
        <f>RIGHT(N1357,LEN(N1357)-SEARCH("/",N1357,1))</f>
        <v>nonfiction</v>
      </c>
      <c r="S1357" s="8">
        <f>(((J1357/60)/60)/24)+DATE(1970,1,1)+(-5/24)</f>
        <v>41213.046354166661</v>
      </c>
      <c r="T1357" s="8">
        <f>(((I1357/60)/60)/24)+DATE(1970,1,1)+(-5/24)</f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ROUND((E1358/D1358)*100,0)</f>
        <v>183</v>
      </c>
      <c r="P1358">
        <f>ROUND(IF(L1358=0,0,(E1358/L1358)),0)</f>
        <v>71</v>
      </c>
      <c r="Q1358" t="str">
        <f>LEFT(N1358, SEARCH("/",N1358,1)-1)</f>
        <v>publishing</v>
      </c>
      <c r="R1358" t="str">
        <f>RIGHT(N1358,LEN(N1358)-SEARCH("/",N1358,1))</f>
        <v>nonfiction</v>
      </c>
      <c r="S1358" s="8">
        <f>(((J1358/60)/60)/24)+DATE(1970,1,1)+(-5/24)</f>
        <v>41429.830555555556</v>
      </c>
      <c r="T1358" s="8">
        <f>(((I1358/60)/60)/24)+DATE(1970,1,1)+(-5/24)</f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ROUND((E1359/D1359)*100,0)</f>
        <v>125</v>
      </c>
      <c r="P1359">
        <f>ROUND(IF(L1359=0,0,(E1359/L1359)),0)</f>
        <v>39</v>
      </c>
      <c r="Q1359" t="str">
        <f>LEFT(N1359, SEARCH("/",N1359,1)-1)</f>
        <v>publishing</v>
      </c>
      <c r="R1359" t="str">
        <f>RIGHT(N1359,LEN(N1359)-SEARCH("/",N1359,1))</f>
        <v>nonfiction</v>
      </c>
      <c r="S1359" s="8">
        <f>(((J1359/60)/60)/24)+DATE(1970,1,1)+(-5/24)</f>
        <v>41304.753900462958</v>
      </c>
      <c r="T1359" s="8">
        <f>(((I1359/60)/60)/24)+DATE(1970,1,1)+(-5/24)</f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ROUND((E1360/D1360)*100,0)</f>
        <v>112</v>
      </c>
      <c r="P1360">
        <f>ROUND(IF(L1360=0,0,(E1360/L1360)),0)</f>
        <v>68</v>
      </c>
      <c r="Q1360" t="str">
        <f>LEFT(N1360, SEARCH("/",N1360,1)-1)</f>
        <v>publishing</v>
      </c>
      <c r="R1360" t="str">
        <f>RIGHT(N1360,LEN(N1360)-SEARCH("/",N1360,1))</f>
        <v>nonfiction</v>
      </c>
      <c r="S1360" s="8">
        <f>(((J1360/60)/60)/24)+DATE(1970,1,1)+(-5/24)</f>
        <v>40689.362534722219</v>
      </c>
      <c r="T1360" s="8">
        <f>(((I1360/60)/60)/24)+DATE(1970,1,1)+(-5/24)</f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ROUND((E1361/D1361)*100,0)</f>
        <v>116</v>
      </c>
      <c r="P1361">
        <f>ROUND(IF(L1361=0,0,(E1361/L1361)),0)</f>
        <v>40</v>
      </c>
      <c r="Q1361" t="str">
        <f>LEFT(N1361, SEARCH("/",N1361,1)-1)</f>
        <v>publishing</v>
      </c>
      <c r="R1361" t="str">
        <f>RIGHT(N1361,LEN(N1361)-SEARCH("/",N1361,1))</f>
        <v>nonfiction</v>
      </c>
      <c r="S1361" s="8">
        <f>(((J1361/60)/60)/24)+DATE(1970,1,1)+(-5/24)</f>
        <v>40668.606365740736</v>
      </c>
      <c r="T1361" s="8">
        <f>(((I1361/60)/60)/24)+DATE(1970,1,1)+(-5/24)</f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ROUND((E1362/D1362)*100,0)</f>
        <v>173</v>
      </c>
      <c r="P1362">
        <f>ROUND(IF(L1362=0,0,(E1362/L1362)),0)</f>
        <v>32</v>
      </c>
      <c r="Q1362" t="str">
        <f>LEFT(N1362, SEARCH("/",N1362,1)-1)</f>
        <v>publishing</v>
      </c>
      <c r="R1362" t="str">
        <f>RIGHT(N1362,LEN(N1362)-SEARCH("/",N1362,1))</f>
        <v>nonfiction</v>
      </c>
      <c r="S1362" s="8">
        <f>(((J1362/60)/60)/24)+DATE(1970,1,1)+(-5/24)</f>
        <v>41095.692361111105</v>
      </c>
      <c r="T1362" s="8">
        <f>(((I1362/60)/60)/24)+DATE(1970,1,1)+(-5/24)</f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ROUND((E1363/D1363)*100,0)</f>
        <v>126</v>
      </c>
      <c r="P1363">
        <f>ROUND(IF(L1363=0,0,(E1363/L1363)),0)</f>
        <v>29</v>
      </c>
      <c r="Q1363" t="str">
        <f>LEFT(N1363, SEARCH("/",N1363,1)-1)</f>
        <v>publishing</v>
      </c>
      <c r="R1363" t="str">
        <f>RIGHT(N1363,LEN(N1363)-SEARCH("/",N1363,1))</f>
        <v>nonfiction</v>
      </c>
      <c r="S1363" s="8">
        <f>(((J1363/60)/60)/24)+DATE(1970,1,1)+(-5/24)</f>
        <v>41781.508935185186</v>
      </c>
      <c r="T1363" s="8">
        <f>(((I1363/60)/60)/24)+DATE(1970,1,1)+(-5/24)</f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ROUND((E1364/D1364)*100,0)</f>
        <v>109</v>
      </c>
      <c r="P1364">
        <f>ROUND(IF(L1364=0,0,(E1364/L1364)),0)</f>
        <v>44</v>
      </c>
      <c r="Q1364" t="str">
        <f>LEFT(N1364, SEARCH("/",N1364,1)-1)</f>
        <v>publishing</v>
      </c>
      <c r="R1364" t="str">
        <f>RIGHT(N1364,LEN(N1364)-SEARCH("/",N1364,1))</f>
        <v>nonfiction</v>
      </c>
      <c r="S1364" s="8">
        <f>(((J1364/60)/60)/24)+DATE(1970,1,1)+(-5/24)</f>
        <v>41464.726053240738</v>
      </c>
      <c r="T1364" s="8">
        <f>(((I1364/60)/60)/24)+DATE(1970,1,1)+(-5/24)</f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ROUND((E1365/D1365)*100,0)</f>
        <v>100</v>
      </c>
      <c r="P1365">
        <f>ROUND(IF(L1365=0,0,(E1365/L1365)),0)</f>
        <v>40</v>
      </c>
      <c r="Q1365" t="str">
        <f>LEFT(N1365, SEARCH("/",N1365,1)-1)</f>
        <v>publishing</v>
      </c>
      <c r="R1365" t="str">
        <f>RIGHT(N1365,LEN(N1365)-SEARCH("/",N1365,1))</f>
        <v>nonfiction</v>
      </c>
      <c r="S1365" s="8">
        <f>(((J1365/60)/60)/24)+DATE(1970,1,1)+(-5/24)</f>
        <v>42396.635729166665</v>
      </c>
      <c r="T1365" s="8">
        <f>(((I1365/60)/60)/24)+DATE(1970,1,1)+(-5/24)</f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ROUND((E1366/D1366)*100,0)</f>
        <v>119</v>
      </c>
      <c r="P1366">
        <f>ROUND(IF(L1366=0,0,(E1366/L1366)),0)</f>
        <v>346</v>
      </c>
      <c r="Q1366" t="str">
        <f>LEFT(N1366, SEARCH("/",N1366,1)-1)</f>
        <v>music</v>
      </c>
      <c r="R1366" t="str">
        <f>RIGHT(N1366,LEN(N1366)-SEARCH("/",N1366,1))</f>
        <v>rock</v>
      </c>
      <c r="S1366" s="8">
        <f>(((J1366/60)/60)/24)+DATE(1970,1,1)+(-5/24)</f>
        <v>41951.487337962957</v>
      </c>
      <c r="T1366" s="8">
        <f>(((I1366/60)/60)/24)+DATE(1970,1,1)+(-5/24)</f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ROUND((E1367/D1367)*100,0)</f>
        <v>100</v>
      </c>
      <c r="P1367">
        <f>ROUND(IF(L1367=0,0,(E1367/L1367)),0)</f>
        <v>82</v>
      </c>
      <c r="Q1367" t="str">
        <f>LEFT(N1367, SEARCH("/",N1367,1)-1)</f>
        <v>music</v>
      </c>
      <c r="R1367" t="str">
        <f>RIGHT(N1367,LEN(N1367)-SEARCH("/",N1367,1))</f>
        <v>rock</v>
      </c>
      <c r="S1367" s="8">
        <f>(((J1367/60)/60)/24)+DATE(1970,1,1)+(-5/24)</f>
        <v>42049.524907407402</v>
      </c>
      <c r="T1367" s="8">
        <f>(((I1367/60)/60)/24)+DATE(1970,1,1)+(-5/24)</f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ROUND((E1368/D1368)*100,0)</f>
        <v>126</v>
      </c>
      <c r="P1368">
        <f>ROUND(IF(L1368=0,0,(E1368/L1368)),0)</f>
        <v>65</v>
      </c>
      <c r="Q1368" t="str">
        <f>LEFT(N1368, SEARCH("/",N1368,1)-1)</f>
        <v>music</v>
      </c>
      <c r="R1368" t="str">
        <f>RIGHT(N1368,LEN(N1368)-SEARCH("/",N1368,1))</f>
        <v>rock</v>
      </c>
      <c r="S1368" s="8">
        <f>(((J1368/60)/60)/24)+DATE(1970,1,1)+(-5/24)</f>
        <v>41924.787766203699</v>
      </c>
      <c r="T1368" s="8">
        <f>(((I1368/60)/60)/24)+DATE(1970,1,1)+(-5/24)</f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ROUND((E1369/D1369)*100,0)</f>
        <v>114</v>
      </c>
      <c r="P1369">
        <f>ROUND(IF(L1369=0,0,(E1369/L1369)),0)</f>
        <v>63</v>
      </c>
      <c r="Q1369" t="str">
        <f>LEFT(N1369, SEARCH("/",N1369,1)-1)</f>
        <v>music</v>
      </c>
      <c r="R1369" t="str">
        <f>RIGHT(N1369,LEN(N1369)-SEARCH("/",N1369,1))</f>
        <v>rock</v>
      </c>
      <c r="S1369" s="8">
        <f>(((J1369/60)/60)/24)+DATE(1970,1,1)+(-5/24)</f>
        <v>42291.794560185182</v>
      </c>
      <c r="T1369" s="8">
        <f>(((I1369/60)/60)/24)+DATE(1970,1,1)+(-5/24)</f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ROUND((E1370/D1370)*100,0)</f>
        <v>111</v>
      </c>
      <c r="P1370">
        <f>ROUND(IF(L1370=0,0,(E1370/L1370)),0)</f>
        <v>64</v>
      </c>
      <c r="Q1370" t="str">
        <f>LEFT(N1370, SEARCH("/",N1370,1)-1)</f>
        <v>music</v>
      </c>
      <c r="R1370" t="str">
        <f>RIGHT(N1370,LEN(N1370)-SEARCH("/",N1370,1))</f>
        <v>rock</v>
      </c>
      <c r="S1370" s="8">
        <f>(((J1370/60)/60)/24)+DATE(1970,1,1)+(-5/24)</f>
        <v>42145.982569444437</v>
      </c>
      <c r="T1370" s="8">
        <f>(((I1370/60)/60)/24)+DATE(1970,1,1)+(-5/24)</f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ROUND((E1371/D1371)*100,0)</f>
        <v>105</v>
      </c>
      <c r="P1371">
        <f>ROUND(IF(L1371=0,0,(E1371/L1371)),0)</f>
        <v>84</v>
      </c>
      <c r="Q1371" t="str">
        <f>LEFT(N1371, SEARCH("/",N1371,1)-1)</f>
        <v>music</v>
      </c>
      <c r="R1371" t="str">
        <f>RIGHT(N1371,LEN(N1371)-SEARCH("/",N1371,1))</f>
        <v>rock</v>
      </c>
      <c r="S1371" s="8">
        <f>(((J1371/60)/60)/24)+DATE(1970,1,1)+(-5/24)</f>
        <v>41710.385949074072</v>
      </c>
      <c r="T1371" s="8">
        <f>(((I1371/60)/60)/24)+DATE(1970,1,1)+(-5/24)</f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ROUND((E1372/D1372)*100,0)</f>
        <v>104</v>
      </c>
      <c r="P1372">
        <f>ROUND(IF(L1372=0,0,(E1372/L1372)),0)</f>
        <v>78</v>
      </c>
      <c r="Q1372" t="str">
        <f>LEFT(N1372, SEARCH("/",N1372,1)-1)</f>
        <v>music</v>
      </c>
      <c r="R1372" t="str">
        <f>RIGHT(N1372,LEN(N1372)-SEARCH("/",N1372,1))</f>
        <v>rock</v>
      </c>
      <c r="S1372" s="8">
        <f>(((J1372/60)/60)/24)+DATE(1970,1,1)+(-5/24)</f>
        <v>41547.795023148145</v>
      </c>
      <c r="T1372" s="8">
        <f>(((I1372/60)/60)/24)+DATE(1970,1,1)+(-5/24)</f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ROUND((E1373/D1373)*100,0)</f>
        <v>107</v>
      </c>
      <c r="P1373">
        <f>ROUND(IF(L1373=0,0,(E1373/L1373)),0)</f>
        <v>107</v>
      </c>
      <c r="Q1373" t="str">
        <f>LEFT(N1373, SEARCH("/",N1373,1)-1)</f>
        <v>music</v>
      </c>
      <c r="R1373" t="str">
        <f>RIGHT(N1373,LEN(N1373)-SEARCH("/",N1373,1))</f>
        <v>rock</v>
      </c>
      <c r="S1373" s="8">
        <f>(((J1373/60)/60)/24)+DATE(1970,1,1)+(-5/24)</f>
        <v>42101.550254629627</v>
      </c>
      <c r="T1373" s="8">
        <f>(((I1373/60)/60)/24)+DATE(1970,1,1)+(-5/24)</f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ROUND((E1374/D1374)*100,0)</f>
        <v>124</v>
      </c>
      <c r="P1374">
        <f>ROUND(IF(L1374=0,0,(E1374/L1374)),0)</f>
        <v>39</v>
      </c>
      <c r="Q1374" t="str">
        <f>LEFT(N1374, SEARCH("/",N1374,1)-1)</f>
        <v>music</v>
      </c>
      <c r="R1374" t="str">
        <f>RIGHT(N1374,LEN(N1374)-SEARCH("/",N1374,1))</f>
        <v>rock</v>
      </c>
      <c r="S1374" s="8">
        <f>(((J1374/60)/60)/24)+DATE(1970,1,1)+(-5/24)</f>
        <v>41072.53162037037</v>
      </c>
      <c r="T1374" s="8">
        <f>(((I1374/60)/60)/24)+DATE(1970,1,1)+(-5/24)</f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ROUND((E1375/D1375)*100,0)</f>
        <v>105</v>
      </c>
      <c r="P1375">
        <f>ROUND(IF(L1375=0,0,(E1375/L1375)),0)</f>
        <v>202</v>
      </c>
      <c r="Q1375" t="str">
        <f>LEFT(N1375, SEARCH("/",N1375,1)-1)</f>
        <v>music</v>
      </c>
      <c r="R1375" t="str">
        <f>RIGHT(N1375,LEN(N1375)-SEARCH("/",N1375,1))</f>
        <v>rock</v>
      </c>
      <c r="S1375" s="8">
        <f>(((J1375/60)/60)/24)+DATE(1970,1,1)+(-5/24)</f>
        <v>42704.743437499994</v>
      </c>
      <c r="T1375" s="8">
        <f>(((I1375/60)/60)/24)+DATE(1970,1,1)+(-5/24)</f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ROUND((E1376/D1376)*100,0)</f>
        <v>189</v>
      </c>
      <c r="P1376">
        <f>ROUND(IF(L1376=0,0,(E1376/L1376)),0)</f>
        <v>43</v>
      </c>
      <c r="Q1376" t="str">
        <f>LEFT(N1376, SEARCH("/",N1376,1)-1)</f>
        <v>music</v>
      </c>
      <c r="R1376" t="str">
        <f>RIGHT(N1376,LEN(N1376)-SEARCH("/",N1376,1))</f>
        <v>rock</v>
      </c>
      <c r="S1376" s="8">
        <f>(((J1376/60)/60)/24)+DATE(1970,1,1)+(-5/24)</f>
        <v>42423.953564814808</v>
      </c>
      <c r="T1376" s="8">
        <f>(((I1376/60)/60)/24)+DATE(1970,1,1)+(-5/24)</f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ROUND((E1377/D1377)*100,0)</f>
        <v>171</v>
      </c>
      <c r="P1377">
        <f>ROUND(IF(L1377=0,0,(E1377/L1377)),0)</f>
        <v>63</v>
      </c>
      <c r="Q1377" t="str">
        <f>LEFT(N1377, SEARCH("/",N1377,1)-1)</f>
        <v>music</v>
      </c>
      <c r="R1377" t="str">
        <f>RIGHT(N1377,LEN(N1377)-SEARCH("/",N1377,1))</f>
        <v>rock</v>
      </c>
      <c r="S1377" s="8">
        <f>(((J1377/60)/60)/24)+DATE(1970,1,1)+(-5/24)</f>
        <v>42719.857858796291</v>
      </c>
      <c r="T1377" s="8">
        <f>(((I1377/60)/60)/24)+DATE(1970,1,1)+(-5/24)</f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ROUND((E1378/D1378)*100,0)</f>
        <v>252</v>
      </c>
      <c r="P1378">
        <f>ROUND(IF(L1378=0,0,(E1378/L1378)),0)</f>
        <v>56</v>
      </c>
      <c r="Q1378" t="str">
        <f>LEFT(N1378, SEARCH("/",N1378,1)-1)</f>
        <v>music</v>
      </c>
      <c r="R1378" t="str">
        <f>RIGHT(N1378,LEN(N1378)-SEARCH("/",N1378,1))</f>
        <v>rock</v>
      </c>
      <c r="S1378" s="8">
        <f>(((J1378/60)/60)/24)+DATE(1970,1,1)+(-5/24)</f>
        <v>42677.460717592585</v>
      </c>
      <c r="T1378" s="8">
        <f>(((I1378/60)/60)/24)+DATE(1970,1,1)+(-5/24)</f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ROUND((E1379/D1379)*100,0)</f>
        <v>116</v>
      </c>
      <c r="P1379">
        <f>ROUND(IF(L1379=0,0,(E1379/L1379)),0)</f>
        <v>49</v>
      </c>
      <c r="Q1379" t="str">
        <f>LEFT(N1379, SEARCH("/",N1379,1)-1)</f>
        <v>music</v>
      </c>
      <c r="R1379" t="str">
        <f>RIGHT(N1379,LEN(N1379)-SEARCH("/",N1379,1))</f>
        <v>rock</v>
      </c>
      <c r="S1379" s="8">
        <f>(((J1379/60)/60)/24)+DATE(1970,1,1)+(-5/24)</f>
        <v>42747.01122685185</v>
      </c>
      <c r="T1379" s="8">
        <f>(((I1379/60)/60)/24)+DATE(1970,1,1)+(-5/24)</f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ROUND((E1380/D1380)*100,0)</f>
        <v>203</v>
      </c>
      <c r="P1380">
        <f>ROUND(IF(L1380=0,0,(E1380/L1380)),0)</f>
        <v>31</v>
      </c>
      <c r="Q1380" t="str">
        <f>LEFT(N1380, SEARCH("/",N1380,1)-1)</f>
        <v>music</v>
      </c>
      <c r="R1380" t="str">
        <f>RIGHT(N1380,LEN(N1380)-SEARCH("/",N1380,1))</f>
        <v>rock</v>
      </c>
      <c r="S1380" s="8">
        <f>(((J1380/60)/60)/24)+DATE(1970,1,1)+(-5/24)</f>
        <v>42568.551041666658</v>
      </c>
      <c r="T1380" s="8">
        <f>(((I1380/60)/60)/24)+DATE(1970,1,1)+(-5/24)</f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ROUND((E1381/D1381)*100,0)</f>
        <v>112</v>
      </c>
      <c r="P1381">
        <f>ROUND(IF(L1381=0,0,(E1381/L1381)),0)</f>
        <v>74</v>
      </c>
      <c r="Q1381" t="str">
        <f>LEFT(N1381, SEARCH("/",N1381,1)-1)</f>
        <v>music</v>
      </c>
      <c r="R1381" t="str">
        <f>RIGHT(N1381,LEN(N1381)-SEARCH("/",N1381,1))</f>
        <v>rock</v>
      </c>
      <c r="S1381" s="8">
        <f>(((J1381/60)/60)/24)+DATE(1970,1,1)+(-5/24)</f>
        <v>42130.28328703704</v>
      </c>
      <c r="T1381" s="8">
        <f>(((I1381/60)/60)/24)+DATE(1970,1,1)+(-5/24)</f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ROUND((E1382/D1382)*100,0)</f>
        <v>424</v>
      </c>
      <c r="P1382">
        <f>ROUND(IF(L1382=0,0,(E1382/L1382)),0)</f>
        <v>21</v>
      </c>
      <c r="Q1382" t="str">
        <f>LEFT(N1382, SEARCH("/",N1382,1)-1)</f>
        <v>music</v>
      </c>
      <c r="R1382" t="str">
        <f>RIGHT(N1382,LEN(N1382)-SEARCH("/",N1382,1))</f>
        <v>rock</v>
      </c>
      <c r="S1382" s="8">
        <f>(((J1382/60)/60)/24)+DATE(1970,1,1)+(-5/24)</f>
        <v>42141.554467592585</v>
      </c>
      <c r="T1382" s="8">
        <f>(((I1382/60)/60)/24)+DATE(1970,1,1)+(-5/24)</f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ROUND((E1383/D1383)*100,0)</f>
        <v>107</v>
      </c>
      <c r="P1383">
        <f>ROUND(IF(L1383=0,0,(E1383/L1383)),0)</f>
        <v>73</v>
      </c>
      <c r="Q1383" t="str">
        <f>LEFT(N1383, SEARCH("/",N1383,1)-1)</f>
        <v>music</v>
      </c>
      <c r="R1383" t="str">
        <f>RIGHT(N1383,LEN(N1383)-SEARCH("/",N1383,1))</f>
        <v>rock</v>
      </c>
      <c r="S1383" s="8">
        <f>(((J1383/60)/60)/24)+DATE(1970,1,1)+(-5/24)</f>
        <v>42703.006076388883</v>
      </c>
      <c r="T1383" s="8">
        <f>(((I1383/60)/60)/24)+DATE(1970,1,1)+(-5/24)</f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ROUND((E1384/D1384)*100,0)</f>
        <v>104</v>
      </c>
      <c r="P1384">
        <f>ROUND(IF(L1384=0,0,(E1384/L1384)),0)</f>
        <v>56</v>
      </c>
      <c r="Q1384" t="str">
        <f>LEFT(N1384, SEARCH("/",N1384,1)-1)</f>
        <v>music</v>
      </c>
      <c r="R1384" t="str">
        <f>RIGHT(N1384,LEN(N1384)-SEARCH("/",N1384,1))</f>
        <v>rock</v>
      </c>
      <c r="S1384" s="8">
        <f>(((J1384/60)/60)/24)+DATE(1970,1,1)+(-5/24)</f>
        <v>41370.591851851852</v>
      </c>
      <c r="T1384" s="8">
        <f>(((I1384/60)/60)/24)+DATE(1970,1,1)+(-5/24)</f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ROUND((E1385/D1385)*100,0)</f>
        <v>212</v>
      </c>
      <c r="P1385">
        <f>ROUND(IF(L1385=0,0,(E1385/L1385)),0)</f>
        <v>50</v>
      </c>
      <c r="Q1385" t="str">
        <f>LEFT(N1385, SEARCH("/",N1385,1)-1)</f>
        <v>music</v>
      </c>
      <c r="R1385" t="str">
        <f>RIGHT(N1385,LEN(N1385)-SEARCH("/",N1385,1))</f>
        <v>rock</v>
      </c>
      <c r="S1385" s="8">
        <f>(((J1385/60)/60)/24)+DATE(1970,1,1)+(-5/24)</f>
        <v>42706.866643518515</v>
      </c>
      <c r="T1385" s="8">
        <f>(((I1385/60)/60)/24)+DATE(1970,1,1)+(-5/24)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ROUND((E1386/D1386)*100,0)</f>
        <v>124</v>
      </c>
      <c r="P1386">
        <f>ROUND(IF(L1386=0,0,(E1386/L1386)),0)</f>
        <v>69</v>
      </c>
      <c r="Q1386" t="str">
        <f>LEFT(N1386, SEARCH("/",N1386,1)-1)</f>
        <v>music</v>
      </c>
      <c r="R1386" t="str">
        <f>RIGHT(N1386,LEN(N1386)-SEARCH("/",N1386,1))</f>
        <v>rock</v>
      </c>
      <c r="S1386" s="8">
        <f>(((J1386/60)/60)/24)+DATE(1970,1,1)+(-5/24)</f>
        <v>42160.526874999996</v>
      </c>
      <c r="T1386" s="8">
        <f>(((I1386/60)/60)/24)+DATE(1970,1,1)+(-5/24)</f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ROUND((E1387/D1387)*100,0)</f>
        <v>110</v>
      </c>
      <c r="P1387">
        <f>ROUND(IF(L1387=0,0,(E1387/L1387)),0)</f>
        <v>66</v>
      </c>
      <c r="Q1387" t="str">
        <f>LEFT(N1387, SEARCH("/",N1387,1)-1)</f>
        <v>music</v>
      </c>
      <c r="R1387" t="str">
        <f>RIGHT(N1387,LEN(N1387)-SEARCH("/",N1387,1))</f>
        <v>rock</v>
      </c>
      <c r="S1387" s="8">
        <f>(((J1387/60)/60)/24)+DATE(1970,1,1)+(-5/24)</f>
        <v>42433.480567129627</v>
      </c>
      <c r="T1387" s="8">
        <f>(((I1387/60)/60)/24)+DATE(1970,1,1)+(-5/24)</f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ROUND((E1388/D1388)*100,0)</f>
        <v>219</v>
      </c>
      <c r="P1388">
        <f>ROUND(IF(L1388=0,0,(E1388/L1388)),0)</f>
        <v>63</v>
      </c>
      <c r="Q1388" t="str">
        <f>LEFT(N1388, SEARCH("/",N1388,1)-1)</f>
        <v>music</v>
      </c>
      <c r="R1388" t="str">
        <f>RIGHT(N1388,LEN(N1388)-SEARCH("/",N1388,1))</f>
        <v>rock</v>
      </c>
      <c r="S1388" s="8">
        <f>(((J1388/60)/60)/24)+DATE(1970,1,1)+(-5/24)</f>
        <v>42184.438530092586</v>
      </c>
      <c r="T1388" s="8">
        <f>(((I1388/60)/60)/24)+DATE(1970,1,1)+(-5/24)</f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ROUND((E1389/D1389)*100,0)</f>
        <v>137</v>
      </c>
      <c r="P1389">
        <f>ROUND(IF(L1389=0,0,(E1389/L1389)),0)</f>
        <v>70</v>
      </c>
      <c r="Q1389" t="str">
        <f>LEFT(N1389, SEARCH("/",N1389,1)-1)</f>
        <v>music</v>
      </c>
      <c r="R1389" t="str">
        <f>RIGHT(N1389,LEN(N1389)-SEARCH("/",N1389,1))</f>
        <v>rock</v>
      </c>
      <c r="S1389" s="8">
        <f>(((J1389/60)/60)/24)+DATE(1970,1,1)+(-5/24)</f>
        <v>42126.712905092594</v>
      </c>
      <c r="T1389" s="8">
        <f>(((I1389/60)/60)/24)+DATE(1970,1,1)+(-5/24)</f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ROUND((E1390/D1390)*100,0)</f>
        <v>135</v>
      </c>
      <c r="P1390">
        <f>ROUND(IF(L1390=0,0,(E1390/L1390)),0)</f>
        <v>60</v>
      </c>
      <c r="Q1390" t="str">
        <f>LEFT(N1390, SEARCH("/",N1390,1)-1)</f>
        <v>music</v>
      </c>
      <c r="R1390" t="str">
        <f>RIGHT(N1390,LEN(N1390)-SEARCH("/",N1390,1))</f>
        <v>rock</v>
      </c>
      <c r="S1390" s="8">
        <f>(((J1390/60)/60)/24)+DATE(1970,1,1)+(-5/24)</f>
        <v>42634.406446759262</v>
      </c>
      <c r="T1390" s="8">
        <f>(((I1390/60)/60)/24)+DATE(1970,1,1)+(-5/24)</f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ROUND((E1391/D1391)*100,0)</f>
        <v>145</v>
      </c>
      <c r="P1391">
        <f>ROUND(IF(L1391=0,0,(E1391/L1391)),0)</f>
        <v>21</v>
      </c>
      <c r="Q1391" t="str">
        <f>LEFT(N1391, SEARCH("/",N1391,1)-1)</f>
        <v>music</v>
      </c>
      <c r="R1391" t="str">
        <f>RIGHT(N1391,LEN(N1391)-SEARCH("/",N1391,1))</f>
        <v>rock</v>
      </c>
      <c r="S1391" s="8">
        <f>(((J1391/60)/60)/24)+DATE(1970,1,1)+(-5/24)</f>
        <v>42565.272650462961</v>
      </c>
      <c r="T1391" s="8">
        <f>(((I1391/60)/60)/24)+DATE(1970,1,1)+(-5/24)</f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ROUND((E1392/D1392)*100,0)</f>
        <v>109</v>
      </c>
      <c r="P1392">
        <f>ROUND(IF(L1392=0,0,(E1392/L1392)),0)</f>
        <v>161</v>
      </c>
      <c r="Q1392" t="str">
        <f>LEFT(N1392, SEARCH("/",N1392,1)-1)</f>
        <v>music</v>
      </c>
      <c r="R1392" t="str">
        <f>RIGHT(N1392,LEN(N1392)-SEARCH("/",N1392,1))</f>
        <v>rock</v>
      </c>
      <c r="S1392" s="8">
        <f>(((J1392/60)/60)/24)+DATE(1970,1,1)+(-5/24)</f>
        <v>42087.594976851848</v>
      </c>
      <c r="T1392" s="8">
        <f>(((I1392/60)/60)/24)+DATE(1970,1,1)+(-5/24)</f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ROUND((E1393/D1393)*100,0)</f>
        <v>110</v>
      </c>
      <c r="P1393">
        <f>ROUND(IF(L1393=0,0,(E1393/L1393)),0)</f>
        <v>42</v>
      </c>
      <c r="Q1393" t="str">
        <f>LEFT(N1393, SEARCH("/",N1393,1)-1)</f>
        <v>music</v>
      </c>
      <c r="R1393" t="str">
        <f>RIGHT(N1393,LEN(N1393)-SEARCH("/",N1393,1))</f>
        <v>rock</v>
      </c>
      <c r="S1393" s="8">
        <f>(((J1393/60)/60)/24)+DATE(1970,1,1)+(-5/24)</f>
        <v>42193.442337962959</v>
      </c>
      <c r="T1393" s="8">
        <f>(((I1393/60)/60)/24)+DATE(1970,1,1)+(-5/24)</f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ROUND((E1394/D1394)*100,0)</f>
        <v>114</v>
      </c>
      <c r="P1394">
        <f>ROUND(IF(L1394=0,0,(E1394/L1394)),0)</f>
        <v>27</v>
      </c>
      <c r="Q1394" t="str">
        <f>LEFT(N1394, SEARCH("/",N1394,1)-1)</f>
        <v>music</v>
      </c>
      <c r="R1394" t="str">
        <f>RIGHT(N1394,LEN(N1394)-SEARCH("/",N1394,1))</f>
        <v>rock</v>
      </c>
      <c r="S1394" s="8">
        <f>(((J1394/60)/60)/24)+DATE(1970,1,1)+(-5/24)</f>
        <v>42400.946597222217</v>
      </c>
      <c r="T1394" s="8">
        <f>(((I1394/60)/60)/24)+DATE(1970,1,1)+(-5/24)</f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ROUND((E1395/D1395)*100,0)</f>
        <v>102</v>
      </c>
      <c r="P1395">
        <f>ROUND(IF(L1395=0,0,(E1395/L1395)),0)</f>
        <v>197</v>
      </c>
      <c r="Q1395" t="str">
        <f>LEFT(N1395, SEARCH("/",N1395,1)-1)</f>
        <v>music</v>
      </c>
      <c r="R1395" t="str">
        <f>RIGHT(N1395,LEN(N1395)-SEARCH("/",N1395,1))</f>
        <v>rock</v>
      </c>
      <c r="S1395" s="8">
        <f>(((J1395/60)/60)/24)+DATE(1970,1,1)+(-5/24)</f>
        <v>42553.473645833328</v>
      </c>
      <c r="T1395" s="8">
        <f>(((I1395/60)/60)/24)+DATE(1970,1,1)+(-5/24)</f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ROUND((E1396/D1396)*100,0)</f>
        <v>122</v>
      </c>
      <c r="P1396">
        <f>ROUND(IF(L1396=0,0,(E1396/L1396)),0)</f>
        <v>54</v>
      </c>
      <c r="Q1396" t="str">
        <f>LEFT(N1396, SEARCH("/",N1396,1)-1)</f>
        <v>music</v>
      </c>
      <c r="R1396" t="str">
        <f>RIGHT(N1396,LEN(N1396)-SEARCH("/",N1396,1))</f>
        <v>rock</v>
      </c>
      <c r="S1396" s="8">
        <f>(((J1396/60)/60)/24)+DATE(1970,1,1)+(-5/24)</f>
        <v>42751.936643518515</v>
      </c>
      <c r="T1396" s="8">
        <f>(((I1396/60)/60)/24)+DATE(1970,1,1)+(-5/24)</f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ROUND((E1397/D1397)*100,0)</f>
        <v>112</v>
      </c>
      <c r="P1397">
        <f>ROUND(IF(L1397=0,0,(E1397/L1397)),0)</f>
        <v>48</v>
      </c>
      <c r="Q1397" t="str">
        <f>LEFT(N1397, SEARCH("/",N1397,1)-1)</f>
        <v>music</v>
      </c>
      <c r="R1397" t="str">
        <f>RIGHT(N1397,LEN(N1397)-SEARCH("/",N1397,1))</f>
        <v>rock</v>
      </c>
      <c r="S1397" s="8">
        <f>(((J1397/60)/60)/24)+DATE(1970,1,1)+(-5/24)</f>
        <v>42719.700011574074</v>
      </c>
      <c r="T1397" s="8">
        <f>(((I1397/60)/60)/24)+DATE(1970,1,1)+(-5/24)</f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ROUND((E1398/D1398)*100,0)</f>
        <v>107</v>
      </c>
      <c r="P1398">
        <f>ROUND(IF(L1398=0,0,(E1398/L1398)),0)</f>
        <v>88</v>
      </c>
      <c r="Q1398" t="str">
        <f>LEFT(N1398, SEARCH("/",N1398,1)-1)</f>
        <v>music</v>
      </c>
      <c r="R1398" t="str">
        <f>RIGHT(N1398,LEN(N1398)-SEARCH("/",N1398,1))</f>
        <v>rock</v>
      </c>
      <c r="S1398" s="8">
        <f>(((J1398/60)/60)/24)+DATE(1970,1,1)+(-5/24)</f>
        <v>42018.790300925924</v>
      </c>
      <c r="T1398" s="8">
        <f>(((I1398/60)/60)/24)+DATE(1970,1,1)+(-5/24)</f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ROUND((E1399/D1399)*100,0)</f>
        <v>114</v>
      </c>
      <c r="P1399">
        <f>ROUND(IF(L1399=0,0,(E1399/L1399)),0)</f>
        <v>72</v>
      </c>
      <c r="Q1399" t="str">
        <f>LEFT(N1399, SEARCH("/",N1399,1)-1)</f>
        <v>music</v>
      </c>
      <c r="R1399" t="str">
        <f>RIGHT(N1399,LEN(N1399)-SEARCH("/",N1399,1))</f>
        <v>rock</v>
      </c>
      <c r="S1399" s="8">
        <f>(((J1399/60)/60)/24)+DATE(1970,1,1)+(-5/24)</f>
        <v>42640.709606481476</v>
      </c>
      <c r="T1399" s="8">
        <f>(((I1399/60)/60)/24)+DATE(1970,1,1)+(-5/24)</f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ROUND((E1400/D1400)*100,0)</f>
        <v>110</v>
      </c>
      <c r="P1400">
        <f>ROUND(IF(L1400=0,0,(E1400/L1400)),0)</f>
        <v>74</v>
      </c>
      <c r="Q1400" t="str">
        <f>LEFT(N1400, SEARCH("/",N1400,1)-1)</f>
        <v>music</v>
      </c>
      <c r="R1400" t="str">
        <f>RIGHT(N1400,LEN(N1400)-SEARCH("/",N1400,1))</f>
        <v>rock</v>
      </c>
      <c r="S1400" s="8">
        <f>(((J1400/60)/60)/24)+DATE(1970,1,1)+(-5/24)</f>
        <v>42526.665902777771</v>
      </c>
      <c r="T1400" s="8">
        <f>(((I1400/60)/60)/24)+DATE(1970,1,1)+(-5/24)</f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ROUND((E1401/D1401)*100,0)</f>
        <v>126</v>
      </c>
      <c r="P1401">
        <f>ROUND(IF(L1401=0,0,(E1401/L1401)),0)</f>
        <v>62</v>
      </c>
      <c r="Q1401" t="str">
        <f>LEFT(N1401, SEARCH("/",N1401,1)-1)</f>
        <v>music</v>
      </c>
      <c r="R1401" t="str">
        <f>RIGHT(N1401,LEN(N1401)-SEARCH("/",N1401,1))</f>
        <v>rock</v>
      </c>
      <c r="S1401" s="8">
        <f>(((J1401/60)/60)/24)+DATE(1970,1,1)+(-5/24)</f>
        <v>41888.795983796292</v>
      </c>
      <c r="T1401" s="8">
        <f>(((I1401/60)/60)/24)+DATE(1970,1,1)+(-5/24)</f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ROUND((E1402/D1402)*100,0)</f>
        <v>167</v>
      </c>
      <c r="P1402">
        <f>ROUND(IF(L1402=0,0,(E1402/L1402)),0)</f>
        <v>17</v>
      </c>
      <c r="Q1402" t="str">
        <f>LEFT(N1402, SEARCH("/",N1402,1)-1)</f>
        <v>music</v>
      </c>
      <c r="R1402" t="str">
        <f>RIGHT(N1402,LEN(N1402)-SEARCH("/",N1402,1))</f>
        <v>rock</v>
      </c>
      <c r="S1402" s="8">
        <f>(((J1402/60)/60)/24)+DATE(1970,1,1)+(-5/24)</f>
        <v>42498.132789351854</v>
      </c>
      <c r="T1402" s="8">
        <f>(((I1402/60)/60)/24)+DATE(1970,1,1)+(-5/24)</f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ROUND((E1403/D1403)*100,0)</f>
        <v>497</v>
      </c>
      <c r="P1403">
        <f>ROUND(IF(L1403=0,0,(E1403/L1403)),0)</f>
        <v>52</v>
      </c>
      <c r="Q1403" t="str">
        <f>LEFT(N1403, SEARCH("/",N1403,1)-1)</f>
        <v>music</v>
      </c>
      <c r="R1403" t="str">
        <f>RIGHT(N1403,LEN(N1403)-SEARCH("/",N1403,1))</f>
        <v>rock</v>
      </c>
      <c r="S1403" s="8">
        <f>(((J1403/60)/60)/24)+DATE(1970,1,1)+(-5/24)</f>
        <v>41399.787893518514</v>
      </c>
      <c r="T1403" s="8">
        <f>(((I1403/60)/60)/24)+DATE(1970,1,1)+(-5/24)</f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ROUND((E1404/D1404)*100,0)</f>
        <v>109</v>
      </c>
      <c r="P1404">
        <f>ROUND(IF(L1404=0,0,(E1404/L1404)),0)</f>
        <v>24</v>
      </c>
      <c r="Q1404" t="str">
        <f>LEFT(N1404, SEARCH("/",N1404,1)-1)</f>
        <v>music</v>
      </c>
      <c r="R1404" t="str">
        <f>RIGHT(N1404,LEN(N1404)-SEARCH("/",N1404,1))</f>
        <v>rock</v>
      </c>
      <c r="S1404" s="8">
        <f>(((J1404/60)/60)/24)+DATE(1970,1,1)+(-5/24)</f>
        <v>42064.845034722217</v>
      </c>
      <c r="T1404" s="8">
        <f>(((I1404/60)/60)/24)+DATE(1970,1,1)+(-5/24)</f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ROUND((E1405/D1405)*100,0)</f>
        <v>103</v>
      </c>
      <c r="P1405">
        <f>ROUND(IF(L1405=0,0,(E1405/L1405)),0)</f>
        <v>62</v>
      </c>
      <c r="Q1405" t="str">
        <f>LEFT(N1405, SEARCH("/",N1405,1)-1)</f>
        <v>music</v>
      </c>
      <c r="R1405" t="str">
        <f>RIGHT(N1405,LEN(N1405)-SEARCH("/",N1405,1))</f>
        <v>rock</v>
      </c>
      <c r="S1405" s="8">
        <f>(((J1405/60)/60)/24)+DATE(1970,1,1)+(-5/24)</f>
        <v>41450.854571759257</v>
      </c>
      <c r="T1405" s="8">
        <f>(((I1405/60)/60)/24)+DATE(1970,1,1)+(-5/24)</f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ROUND((E1406/D1406)*100,0)</f>
        <v>2</v>
      </c>
      <c r="P1406">
        <f>ROUND(IF(L1406=0,0,(E1406/L1406)),0)</f>
        <v>48</v>
      </c>
      <c r="Q1406" t="str">
        <f>LEFT(N1406, SEARCH("/",N1406,1)-1)</f>
        <v>publishing</v>
      </c>
      <c r="R1406" t="str">
        <f>RIGHT(N1406,LEN(N1406)-SEARCH("/",N1406,1))</f>
        <v>translations</v>
      </c>
      <c r="S1406" s="8">
        <f>(((J1406/60)/60)/24)+DATE(1970,1,1)+(-5/24)</f>
        <v>42032.30190972222</v>
      </c>
      <c r="T1406" s="8">
        <f>(((I1406/60)/60)/24)+DATE(1970,1,1)+(-5/24)</f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ROUND((E1407/D1407)*100,0)</f>
        <v>0</v>
      </c>
      <c r="P1407">
        <f>ROUND(IF(L1407=0,0,(E1407/L1407)),0)</f>
        <v>6</v>
      </c>
      <c r="Q1407" t="str">
        <f>LEFT(N1407, SEARCH("/",N1407,1)-1)</f>
        <v>publishing</v>
      </c>
      <c r="R1407" t="str">
        <f>RIGHT(N1407,LEN(N1407)-SEARCH("/",N1407,1))</f>
        <v>translations</v>
      </c>
      <c r="S1407" s="8">
        <f>(((J1407/60)/60)/24)+DATE(1970,1,1)+(-5/24)</f>
        <v>41941.472233796296</v>
      </c>
      <c r="T1407" s="8">
        <f>(((I1407/60)/60)/24)+DATE(1970,1,1)+(-5/24)</f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ROUND((E1408/D1408)*100,0)</f>
        <v>0</v>
      </c>
      <c r="P1408">
        <f>ROUND(IF(L1408=0,0,(E1408/L1408)),0)</f>
        <v>5</v>
      </c>
      <c r="Q1408" t="str">
        <f>LEFT(N1408, SEARCH("/",N1408,1)-1)</f>
        <v>publishing</v>
      </c>
      <c r="R1408" t="str">
        <f>RIGHT(N1408,LEN(N1408)-SEARCH("/",N1408,1))</f>
        <v>translations</v>
      </c>
      <c r="S1408" s="8">
        <f>(((J1408/60)/60)/24)+DATE(1970,1,1)+(-5/24)</f>
        <v>42297.224618055552</v>
      </c>
      <c r="T1408" s="8">
        <f>(((I1408/60)/60)/24)+DATE(1970,1,1)+(-5/24)</f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ROUND((E1409/D1409)*100,0)</f>
        <v>1</v>
      </c>
      <c r="P1409">
        <f>ROUND(IF(L1409=0,0,(E1409/L1409)),0)</f>
        <v>8</v>
      </c>
      <c r="Q1409" t="str">
        <f>LEFT(N1409, SEARCH("/",N1409,1)-1)</f>
        <v>publishing</v>
      </c>
      <c r="R1409" t="str">
        <f>RIGHT(N1409,LEN(N1409)-SEARCH("/",N1409,1))</f>
        <v>translations</v>
      </c>
      <c r="S1409" s="8">
        <f>(((J1409/60)/60)/24)+DATE(1970,1,1)+(-5/24)</f>
        <v>41838.32844907407</v>
      </c>
      <c r="T1409" s="8">
        <f>(((I1409/60)/60)/24)+DATE(1970,1,1)+(-5/24)</f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ROUND((E1410/D1410)*100,0)</f>
        <v>7</v>
      </c>
      <c r="P1410">
        <f>ROUND(IF(L1410=0,0,(E1410/L1410)),0)</f>
        <v>12</v>
      </c>
      <c r="Q1410" t="str">
        <f>LEFT(N1410, SEARCH("/",N1410,1)-1)</f>
        <v>publishing</v>
      </c>
      <c r="R1410" t="str">
        <f>RIGHT(N1410,LEN(N1410)-SEARCH("/",N1410,1))</f>
        <v>translations</v>
      </c>
      <c r="S1410" s="8">
        <f>(((J1410/60)/60)/24)+DATE(1970,1,1)+(-5/24)</f>
        <v>42291.663842592585</v>
      </c>
      <c r="T1410" s="8">
        <f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ROUND((E1411/D1411)*100,0)</f>
        <v>0</v>
      </c>
      <c r="P1411">
        <f>ROUND(IF(L1411=0,0,(E1411/L1411)),0)</f>
        <v>0</v>
      </c>
      <c r="Q1411" t="str">
        <f>LEFT(N1411, SEARCH("/",N1411,1)-1)</f>
        <v>publishing</v>
      </c>
      <c r="R1411" t="str">
        <f>RIGHT(N1411,LEN(N1411)-SEARCH("/",N1411,1))</f>
        <v>translations</v>
      </c>
      <c r="S1411" s="8">
        <f>(((J1411/60)/60)/24)+DATE(1970,1,1)+(-5/24)</f>
        <v>41944.925173611111</v>
      </c>
      <c r="T1411" s="8">
        <f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ROUND((E1412/D1412)*100,0)</f>
        <v>0</v>
      </c>
      <c r="P1412">
        <f>ROUND(IF(L1412=0,0,(E1412/L1412)),0)</f>
        <v>1</v>
      </c>
      <c r="Q1412" t="str">
        <f>LEFT(N1412, SEARCH("/",N1412,1)-1)</f>
        <v>publishing</v>
      </c>
      <c r="R1412" t="str">
        <f>RIGHT(N1412,LEN(N1412)-SEARCH("/",N1412,1))</f>
        <v>translations</v>
      </c>
      <c r="S1412" s="8">
        <f>(((J1412/60)/60)/24)+DATE(1970,1,1)+(-5/24)</f>
        <v>42479.110185185178</v>
      </c>
      <c r="T1412" s="8">
        <f>(((I1412/60)/60)/24)+DATE(1970,1,1)+(-5/24)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ROUND((E1413/D1413)*100,0)</f>
        <v>0</v>
      </c>
      <c r="P1413">
        <f>ROUND(IF(L1413=0,0,(E1413/L1413)),0)</f>
        <v>2</v>
      </c>
      <c r="Q1413" t="str">
        <f>LEFT(N1413, SEARCH("/",N1413,1)-1)</f>
        <v>publishing</v>
      </c>
      <c r="R1413" t="str">
        <f>RIGHT(N1413,LEN(N1413)-SEARCH("/",N1413,1))</f>
        <v>translations</v>
      </c>
      <c r="S1413" s="8">
        <f>(((J1413/60)/60)/24)+DATE(1970,1,1)+(-5/24)</f>
        <v>42012.850694444445</v>
      </c>
      <c r="T1413" s="8">
        <f>(((I1413/60)/60)/24)+DATE(1970,1,1)+(-5/24)</f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ROUND((E1414/D1414)*100,0)</f>
        <v>5</v>
      </c>
      <c r="P1414">
        <f>ROUND(IF(L1414=0,0,(E1414/L1414)),0)</f>
        <v>25</v>
      </c>
      <c r="Q1414" t="str">
        <f>LEFT(N1414, SEARCH("/",N1414,1)-1)</f>
        <v>publishing</v>
      </c>
      <c r="R1414" t="str">
        <f>RIGHT(N1414,LEN(N1414)-SEARCH("/",N1414,1))</f>
        <v>translations</v>
      </c>
      <c r="S1414" s="8">
        <f>(((J1414/60)/60)/24)+DATE(1970,1,1)+(-5/24)</f>
        <v>41946.855312499996</v>
      </c>
      <c r="T1414" s="8">
        <f>(((I1414/60)/60)/24)+DATE(1970,1,1)+(-5/24)</f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ROUND((E1415/D1415)*100,0)</f>
        <v>5</v>
      </c>
      <c r="P1415">
        <f>ROUND(IF(L1415=0,0,(E1415/L1415)),0)</f>
        <v>100</v>
      </c>
      <c r="Q1415" t="str">
        <f>LEFT(N1415, SEARCH("/",N1415,1)-1)</f>
        <v>publishing</v>
      </c>
      <c r="R1415" t="str">
        <f>RIGHT(N1415,LEN(N1415)-SEARCH("/",N1415,1))</f>
        <v>translations</v>
      </c>
      <c r="S1415" s="8">
        <f>(((J1415/60)/60)/24)+DATE(1970,1,1)+(-5/24)</f>
        <v>42360.228819444441</v>
      </c>
      <c r="T1415" s="8">
        <f>(((I1415/60)/60)/24)+DATE(1970,1,1)+(-5/24)</f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ROUND((E1416/D1416)*100,0)</f>
        <v>0</v>
      </c>
      <c r="P1416">
        <f>ROUND(IF(L1416=0,0,(E1416/L1416)),0)</f>
        <v>1</v>
      </c>
      <c r="Q1416" t="str">
        <f>LEFT(N1416, SEARCH("/",N1416,1)-1)</f>
        <v>publishing</v>
      </c>
      <c r="R1416" t="str">
        <f>RIGHT(N1416,LEN(N1416)-SEARCH("/",N1416,1))</f>
        <v>translations</v>
      </c>
      <c r="S1416" s="8">
        <f>(((J1416/60)/60)/24)+DATE(1970,1,1)+(-5/24)</f>
        <v>42708.044756944444</v>
      </c>
      <c r="T1416" s="8">
        <f>(((I1416/60)/60)/24)+DATE(1970,1,1)+(-5/24)</f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ROUND((E1417/D1417)*100,0)</f>
        <v>18</v>
      </c>
      <c r="P1417">
        <f>ROUND(IF(L1417=0,0,(E1417/L1417)),0)</f>
        <v>89</v>
      </c>
      <c r="Q1417" t="str">
        <f>LEFT(N1417, SEARCH("/",N1417,1)-1)</f>
        <v>publishing</v>
      </c>
      <c r="R1417" t="str">
        <f>RIGHT(N1417,LEN(N1417)-SEARCH("/",N1417,1))</f>
        <v>translations</v>
      </c>
      <c r="S1417" s="8">
        <f>(((J1417/60)/60)/24)+DATE(1970,1,1)+(-5/24)</f>
        <v>42192.467488425922</v>
      </c>
      <c r="T1417" s="8">
        <f>(((I1417/60)/60)/24)+DATE(1970,1,1)+(-5/24)</f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ROUND((E1418/D1418)*100,0)</f>
        <v>0</v>
      </c>
      <c r="P1418">
        <f>ROUND(IF(L1418=0,0,(E1418/L1418)),0)</f>
        <v>0</v>
      </c>
      <c r="Q1418" t="str">
        <f>LEFT(N1418, SEARCH("/",N1418,1)-1)</f>
        <v>publishing</v>
      </c>
      <c r="R1418" t="str">
        <f>RIGHT(N1418,LEN(N1418)-SEARCH("/",N1418,1))</f>
        <v>translations</v>
      </c>
      <c r="S1418" s="8">
        <f>(((J1418/60)/60)/24)+DATE(1970,1,1)+(-5/24)</f>
        <v>42299.717812499999</v>
      </c>
      <c r="T1418" s="8">
        <f>(((I1418/60)/60)/24)+DATE(1970,1,1)+(-5/24)</f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ROUND((E1419/D1419)*100,0)</f>
        <v>1</v>
      </c>
      <c r="P1419">
        <f>ROUND(IF(L1419=0,0,(E1419/L1419)),0)</f>
        <v>28</v>
      </c>
      <c r="Q1419" t="str">
        <f>LEFT(N1419, SEARCH("/",N1419,1)-1)</f>
        <v>publishing</v>
      </c>
      <c r="R1419" t="str">
        <f>RIGHT(N1419,LEN(N1419)-SEARCH("/",N1419,1))</f>
        <v>translations</v>
      </c>
      <c r="S1419" s="8">
        <f>(((J1419/60)/60)/24)+DATE(1970,1,1)+(-5/24)</f>
        <v>42231.941828703704</v>
      </c>
      <c r="T1419" s="8">
        <f>(((I1419/60)/60)/24)+DATE(1970,1,1)+(-5/24)</f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ROUND((E1420/D1420)*100,0)</f>
        <v>0</v>
      </c>
      <c r="P1420">
        <f>ROUND(IF(L1420=0,0,(E1420/L1420)),0)</f>
        <v>6</v>
      </c>
      <c r="Q1420" t="str">
        <f>LEFT(N1420, SEARCH("/",N1420,1)-1)</f>
        <v>publishing</v>
      </c>
      <c r="R1420" t="str">
        <f>RIGHT(N1420,LEN(N1420)-SEARCH("/",N1420,1))</f>
        <v>translations</v>
      </c>
      <c r="S1420" s="8">
        <f>(((J1420/60)/60)/24)+DATE(1970,1,1)+(-5/24)</f>
        <v>42395.248078703698</v>
      </c>
      <c r="T1420" s="8">
        <f>(((I1420/60)/60)/24)+DATE(1970,1,1)+(-5/24)</f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ROUND((E1421/D1421)*100,0)</f>
        <v>7</v>
      </c>
      <c r="P1421">
        <f>ROUND(IF(L1421=0,0,(E1421/L1421)),0)</f>
        <v>45</v>
      </c>
      <c r="Q1421" t="str">
        <f>LEFT(N1421, SEARCH("/",N1421,1)-1)</f>
        <v>publishing</v>
      </c>
      <c r="R1421" t="str">
        <f>RIGHT(N1421,LEN(N1421)-SEARCH("/",N1421,1))</f>
        <v>translations</v>
      </c>
      <c r="S1421" s="8">
        <f>(((J1421/60)/60)/24)+DATE(1970,1,1)+(-5/24)</f>
        <v>42622.24790509259</v>
      </c>
      <c r="T1421" s="8">
        <f>(((I1421/60)/60)/24)+DATE(1970,1,1)+(-5/24)</f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ROUND((E1422/D1422)*100,0)</f>
        <v>3</v>
      </c>
      <c r="P1422">
        <f>ROUND(IF(L1422=0,0,(E1422/L1422)),0)</f>
        <v>1</v>
      </c>
      <c r="Q1422" t="str">
        <f>LEFT(N1422, SEARCH("/",N1422,1)-1)</f>
        <v>publishing</v>
      </c>
      <c r="R1422" t="str">
        <f>RIGHT(N1422,LEN(N1422)-SEARCH("/",N1422,1))</f>
        <v>translations</v>
      </c>
      <c r="S1422" s="8">
        <f>(((J1422/60)/60)/24)+DATE(1970,1,1)+(-5/24)</f>
        <v>42524.459328703706</v>
      </c>
      <c r="T1422" s="8">
        <f>(((I1422/60)/60)/24)+DATE(1970,1,1)+(-5/24)</f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ROUND((E1423/D1423)*100,0)</f>
        <v>0</v>
      </c>
      <c r="P1423">
        <f>ROUND(IF(L1423=0,0,(E1423/L1423)),0)</f>
        <v>100</v>
      </c>
      <c r="Q1423" t="str">
        <f>LEFT(N1423, SEARCH("/",N1423,1)-1)</f>
        <v>publishing</v>
      </c>
      <c r="R1423" t="str">
        <f>RIGHT(N1423,LEN(N1423)-SEARCH("/",N1423,1))</f>
        <v>translations</v>
      </c>
      <c r="S1423" s="8">
        <f>(((J1423/60)/60)/24)+DATE(1970,1,1)+(-5/24)</f>
        <v>42013.707280092589</v>
      </c>
      <c r="T1423" s="8">
        <f>(((I1423/60)/60)/24)+DATE(1970,1,1)+(-5/24)</f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ROUND((E1424/D1424)*100,0)</f>
        <v>0</v>
      </c>
      <c r="P1424">
        <f>ROUND(IF(L1424=0,0,(E1424/L1424)),0)</f>
        <v>13</v>
      </c>
      <c r="Q1424" t="str">
        <f>LEFT(N1424, SEARCH("/",N1424,1)-1)</f>
        <v>publishing</v>
      </c>
      <c r="R1424" t="str">
        <f>RIGHT(N1424,LEN(N1424)-SEARCH("/",N1424,1))</f>
        <v>translations</v>
      </c>
      <c r="S1424" s="8">
        <f>(((J1424/60)/60)/24)+DATE(1970,1,1)+(-5/24)</f>
        <v>42604.031296296293</v>
      </c>
      <c r="T1424" s="8">
        <f>(((I1424/60)/60)/24)+DATE(1970,1,1)+(-5/24)</f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ROUND((E1425/D1425)*100,0)</f>
        <v>0</v>
      </c>
      <c r="P1425">
        <f>ROUND(IF(L1425=0,0,(E1425/L1425)),0)</f>
        <v>100</v>
      </c>
      <c r="Q1425" t="str">
        <f>LEFT(N1425, SEARCH("/",N1425,1)-1)</f>
        <v>publishing</v>
      </c>
      <c r="R1425" t="str">
        <f>RIGHT(N1425,LEN(N1425)-SEARCH("/",N1425,1))</f>
        <v>translations</v>
      </c>
      <c r="S1425" s="8">
        <f>(((J1425/60)/60)/24)+DATE(1970,1,1)+(-5/24)</f>
        <v>42340.151979166665</v>
      </c>
      <c r="T1425" s="8">
        <f>(((I1425/60)/60)/24)+DATE(1970,1,1)+(-5/24)</f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ROUND((E1426/D1426)*100,0)</f>
        <v>20</v>
      </c>
      <c r="P1426">
        <f>ROUND(IF(L1426=0,0,(E1426/L1426)),0)</f>
        <v>109</v>
      </c>
      <c r="Q1426" t="str">
        <f>LEFT(N1426, SEARCH("/",N1426,1)-1)</f>
        <v>publishing</v>
      </c>
      <c r="R1426" t="str">
        <f>RIGHT(N1426,LEN(N1426)-SEARCH("/",N1426,1))</f>
        <v>translations</v>
      </c>
      <c r="S1426" s="8">
        <f>(((J1426/60)/60)/24)+DATE(1970,1,1)+(-5/24)</f>
        <v>42676.509282407402</v>
      </c>
      <c r="T1426" s="8">
        <f>(((I1426/60)/60)/24)+DATE(1970,1,1)+(-5/24)</f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ROUND((E1427/D1427)*100,0)</f>
        <v>0</v>
      </c>
      <c r="P1427">
        <f>ROUND(IF(L1427=0,0,(E1427/L1427)),0)</f>
        <v>0</v>
      </c>
      <c r="Q1427" t="str">
        <f>LEFT(N1427, SEARCH("/",N1427,1)-1)</f>
        <v>publishing</v>
      </c>
      <c r="R1427" t="str">
        <f>RIGHT(N1427,LEN(N1427)-SEARCH("/",N1427,1))</f>
        <v>translations</v>
      </c>
      <c r="S1427" s="8">
        <f>(((J1427/60)/60)/24)+DATE(1970,1,1)+(-5/24)</f>
        <v>42092.923136574071</v>
      </c>
      <c r="T1427" s="8">
        <f>(((I1427/60)/60)/24)+DATE(1970,1,1)+(-5/24)</f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ROUND((E1428/D1428)*100,0)</f>
        <v>0</v>
      </c>
      <c r="P1428">
        <f>ROUND(IF(L1428=0,0,(E1428/L1428)),0)</f>
        <v>0</v>
      </c>
      <c r="Q1428" t="str">
        <f>LEFT(N1428, SEARCH("/",N1428,1)-1)</f>
        <v>publishing</v>
      </c>
      <c r="R1428" t="str">
        <f>RIGHT(N1428,LEN(N1428)-SEARCH("/",N1428,1))</f>
        <v>translations</v>
      </c>
      <c r="S1428" s="8">
        <f>(((J1428/60)/60)/24)+DATE(1970,1,1)+(-5/24)</f>
        <v>42180.181944444441</v>
      </c>
      <c r="T1428" s="8">
        <f>(((I1428/60)/60)/24)+DATE(1970,1,1)+(-5/24)</f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ROUND((E1429/D1429)*100,0)</f>
        <v>8</v>
      </c>
      <c r="P1429">
        <f>ROUND(IF(L1429=0,0,(E1429/L1429)),0)</f>
        <v>105</v>
      </c>
      <c r="Q1429" t="str">
        <f>LEFT(N1429, SEARCH("/",N1429,1)-1)</f>
        <v>publishing</v>
      </c>
      <c r="R1429" t="str">
        <f>RIGHT(N1429,LEN(N1429)-SEARCH("/",N1429,1))</f>
        <v>translations</v>
      </c>
      <c r="S1429" s="8">
        <f>(((J1429/60)/60)/24)+DATE(1970,1,1)+(-5/24)</f>
        <v>42601.643344907403</v>
      </c>
      <c r="T1429" s="8">
        <f>(((I1429/60)/60)/24)+DATE(1970,1,1)+(-5/24)</f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ROUND((E1430/D1430)*100,0)</f>
        <v>5</v>
      </c>
      <c r="P1430">
        <f>ROUND(IF(L1430=0,0,(E1430/L1430)),0)</f>
        <v>15</v>
      </c>
      <c r="Q1430" t="str">
        <f>LEFT(N1430, SEARCH("/",N1430,1)-1)</f>
        <v>publishing</v>
      </c>
      <c r="R1430" t="str">
        <f>RIGHT(N1430,LEN(N1430)-SEARCH("/",N1430,1))</f>
        <v>translations</v>
      </c>
      <c r="S1430" s="8">
        <f>(((J1430/60)/60)/24)+DATE(1970,1,1)+(-5/24)</f>
        <v>42432.171493055554</v>
      </c>
      <c r="T1430" s="8">
        <f>(((I1430/60)/60)/24)+DATE(1970,1,1)+(-5/24)</f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ROUND((E1431/D1431)*100,0)</f>
        <v>0</v>
      </c>
      <c r="P1431">
        <f>ROUND(IF(L1431=0,0,(E1431/L1431)),0)</f>
        <v>0</v>
      </c>
      <c r="Q1431" t="str">
        <f>LEFT(N1431, SEARCH("/",N1431,1)-1)</f>
        <v>publishing</v>
      </c>
      <c r="R1431" t="str">
        <f>RIGHT(N1431,LEN(N1431)-SEARCH("/",N1431,1))</f>
        <v>translations</v>
      </c>
      <c r="S1431" s="8">
        <f>(((J1431/60)/60)/24)+DATE(1970,1,1)+(-5/24)</f>
        <v>42073.852337962955</v>
      </c>
      <c r="T1431" s="8">
        <f>(((I1431/60)/60)/24)+DATE(1970,1,1)+(-5/24)</f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ROUND((E1432/D1432)*100,0)</f>
        <v>8</v>
      </c>
      <c r="P1432">
        <f>ROUND(IF(L1432=0,0,(E1432/L1432)),0)</f>
        <v>81</v>
      </c>
      <c r="Q1432" t="str">
        <f>LEFT(N1432, SEARCH("/",N1432,1)-1)</f>
        <v>publishing</v>
      </c>
      <c r="R1432" t="str">
        <f>RIGHT(N1432,LEN(N1432)-SEARCH("/",N1432,1))</f>
        <v>translations</v>
      </c>
      <c r="S1432" s="8">
        <f>(((J1432/60)/60)/24)+DATE(1970,1,1)+(-5/24)</f>
        <v>41961.605185185181</v>
      </c>
      <c r="T1432" s="8">
        <f>(((I1432/60)/60)/24)+DATE(1970,1,1)+(-5/24)</f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ROUND((E1433/D1433)*100,0)</f>
        <v>32</v>
      </c>
      <c r="P1433">
        <f>ROUND(IF(L1433=0,0,(E1433/L1433)),0)</f>
        <v>116</v>
      </c>
      <c r="Q1433" t="str">
        <f>LEFT(N1433, SEARCH("/",N1433,1)-1)</f>
        <v>publishing</v>
      </c>
      <c r="R1433" t="str">
        <f>RIGHT(N1433,LEN(N1433)-SEARCH("/",N1433,1))</f>
        <v>translations</v>
      </c>
      <c r="S1433" s="8">
        <f>(((J1433/60)/60)/24)+DATE(1970,1,1)+(-5/24)</f>
        <v>42304.002499999995</v>
      </c>
      <c r="T1433" s="8">
        <f>(((I1433/60)/60)/24)+DATE(1970,1,1)+(-5/24)</f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ROUND((E1434/D1434)*100,0)</f>
        <v>0</v>
      </c>
      <c r="P1434">
        <f>ROUND(IF(L1434=0,0,(E1434/L1434)),0)</f>
        <v>0</v>
      </c>
      <c r="Q1434" t="str">
        <f>LEFT(N1434, SEARCH("/",N1434,1)-1)</f>
        <v>publishing</v>
      </c>
      <c r="R1434" t="str">
        <f>RIGHT(N1434,LEN(N1434)-SEARCH("/",N1434,1))</f>
        <v>translations</v>
      </c>
      <c r="S1434" s="8">
        <f>(((J1434/60)/60)/24)+DATE(1970,1,1)+(-5/24)</f>
        <v>42175.572083333333</v>
      </c>
      <c r="T1434" s="8">
        <f>(((I1434/60)/60)/24)+DATE(1970,1,1)+(-5/24)</f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ROUND((E1435/D1435)*100,0)</f>
        <v>7</v>
      </c>
      <c r="P1435">
        <f>ROUND(IF(L1435=0,0,(E1435/L1435)),0)</f>
        <v>81</v>
      </c>
      <c r="Q1435" t="str">
        <f>LEFT(N1435, SEARCH("/",N1435,1)-1)</f>
        <v>publishing</v>
      </c>
      <c r="R1435" t="str">
        <f>RIGHT(N1435,LEN(N1435)-SEARCH("/",N1435,1))</f>
        <v>translations</v>
      </c>
      <c r="S1435" s="8">
        <f>(((J1435/60)/60)/24)+DATE(1970,1,1)+(-5/24)</f>
        <v>42673.417534722219</v>
      </c>
      <c r="T1435" s="8">
        <f>(((I1435/60)/60)/24)+DATE(1970,1,1)+(-5/24)</f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ROUND((E1436/D1436)*100,0)</f>
        <v>10</v>
      </c>
      <c r="P1436">
        <f>ROUND(IF(L1436=0,0,(E1436/L1436)),0)</f>
        <v>745</v>
      </c>
      <c r="Q1436" t="str">
        <f>LEFT(N1436, SEARCH("/",N1436,1)-1)</f>
        <v>publishing</v>
      </c>
      <c r="R1436" t="str">
        <f>RIGHT(N1436,LEN(N1436)-SEARCH("/",N1436,1))</f>
        <v>translations</v>
      </c>
      <c r="S1436" s="8">
        <f>(((J1436/60)/60)/24)+DATE(1970,1,1)+(-5/24)</f>
        <v>42142.558773148143</v>
      </c>
      <c r="T1436" s="8">
        <f>(((I1436/60)/60)/24)+DATE(1970,1,1)+(-5/24)</f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ROUND((E1437/D1437)*100,0)</f>
        <v>0</v>
      </c>
      <c r="P1437">
        <f>ROUND(IF(L1437=0,0,(E1437/L1437)),0)</f>
        <v>8</v>
      </c>
      <c r="Q1437" t="str">
        <f>LEFT(N1437, SEARCH("/",N1437,1)-1)</f>
        <v>publishing</v>
      </c>
      <c r="R1437" t="str">
        <f>RIGHT(N1437,LEN(N1437)-SEARCH("/",N1437,1))</f>
        <v>translations</v>
      </c>
      <c r="S1437" s="8">
        <f>(((J1437/60)/60)/24)+DATE(1970,1,1)+(-5/24)</f>
        <v>42258.57199074074</v>
      </c>
      <c r="T1437" s="8">
        <f>(((I1437/60)/60)/24)+DATE(1970,1,1)+(-5/24)</f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ROUND((E1438/D1438)*100,0)</f>
        <v>1</v>
      </c>
      <c r="P1438">
        <f>ROUND(IF(L1438=0,0,(E1438/L1438)),0)</f>
        <v>39</v>
      </c>
      <c r="Q1438" t="str">
        <f>LEFT(N1438, SEARCH("/",N1438,1)-1)</f>
        <v>publishing</v>
      </c>
      <c r="R1438" t="str">
        <f>RIGHT(N1438,LEN(N1438)-SEARCH("/",N1438,1))</f>
        <v>translations</v>
      </c>
      <c r="S1438" s="8">
        <f>(((J1438/60)/60)/24)+DATE(1970,1,1)+(-5/24)</f>
        <v>42391.141863425924</v>
      </c>
      <c r="T1438" s="8">
        <f>(((I1438/60)/60)/24)+DATE(1970,1,1)+(-5/24)</f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ROUND((E1439/D1439)*100,0)</f>
        <v>27</v>
      </c>
      <c r="P1439">
        <f>ROUND(IF(L1439=0,0,(E1439/L1439)),0)</f>
        <v>37</v>
      </c>
      <c r="Q1439" t="str">
        <f>LEFT(N1439, SEARCH("/",N1439,1)-1)</f>
        <v>publishing</v>
      </c>
      <c r="R1439" t="str">
        <f>RIGHT(N1439,LEN(N1439)-SEARCH("/",N1439,1))</f>
        <v>translations</v>
      </c>
      <c r="S1439" s="8">
        <f>(((J1439/60)/60)/24)+DATE(1970,1,1)+(-5/24)</f>
        <v>41796.32336805555</v>
      </c>
      <c r="T1439" s="8">
        <f>(((I1439/60)/60)/24)+DATE(1970,1,1)+(-5/24)</f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ROUND((E1440/D1440)*100,0)</f>
        <v>3</v>
      </c>
      <c r="P1440">
        <f>ROUND(IF(L1440=0,0,(E1440/L1440)),0)</f>
        <v>75</v>
      </c>
      <c r="Q1440" t="str">
        <f>LEFT(N1440, SEARCH("/",N1440,1)-1)</f>
        <v>publishing</v>
      </c>
      <c r="R1440" t="str">
        <f>RIGHT(N1440,LEN(N1440)-SEARCH("/",N1440,1))</f>
        <v>translations</v>
      </c>
      <c r="S1440" s="8">
        <f>(((J1440/60)/60)/24)+DATE(1970,1,1)+(-5/24)</f>
        <v>42457.663182870368</v>
      </c>
      <c r="T1440" s="8">
        <f>(((I1440/60)/60)/24)+DATE(1970,1,1)+(-5/24)</f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ROUND((E1441/D1441)*100,0)</f>
        <v>7</v>
      </c>
      <c r="P1441">
        <f>ROUND(IF(L1441=0,0,(E1441/L1441)),0)</f>
        <v>30</v>
      </c>
      <c r="Q1441" t="str">
        <f>LEFT(N1441, SEARCH("/",N1441,1)-1)</f>
        <v>publishing</v>
      </c>
      <c r="R1441" t="str">
        <f>RIGHT(N1441,LEN(N1441)-SEARCH("/",N1441,1))</f>
        <v>translations</v>
      </c>
      <c r="S1441" s="8">
        <f>(((J1441/60)/60)/24)+DATE(1970,1,1)+(-5/24)</f>
        <v>42040.621539351843</v>
      </c>
      <c r="T1441" s="8">
        <f>(((I1441/60)/60)/24)+DATE(1970,1,1)+(-5/24)</f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ROUND((E1442/D1442)*100,0)</f>
        <v>0</v>
      </c>
      <c r="P1442">
        <f>ROUND(IF(L1442=0,0,(E1442/L1442)),0)</f>
        <v>1</v>
      </c>
      <c r="Q1442" t="str">
        <f>LEFT(N1442, SEARCH("/",N1442,1)-1)</f>
        <v>publishing</v>
      </c>
      <c r="R1442" t="str">
        <f>RIGHT(N1442,LEN(N1442)-SEARCH("/",N1442,1))</f>
        <v>translations</v>
      </c>
      <c r="S1442" s="8">
        <f>(((J1442/60)/60)/24)+DATE(1970,1,1)+(-5/24)</f>
        <v>42486.540081018517</v>
      </c>
      <c r="T1442" s="8">
        <f>(((I1442/60)/60)/24)+DATE(1970,1,1)+(-5/24)</f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ROUND((E1443/D1443)*100,0)</f>
        <v>1</v>
      </c>
      <c r="P1443">
        <f>ROUND(IF(L1443=0,0,(E1443/L1443)),0)</f>
        <v>673</v>
      </c>
      <c r="Q1443" t="str">
        <f>LEFT(N1443, SEARCH("/",N1443,1)-1)</f>
        <v>publishing</v>
      </c>
      <c r="R1443" t="str">
        <f>RIGHT(N1443,LEN(N1443)-SEARCH("/",N1443,1))</f>
        <v>translations</v>
      </c>
      <c r="S1443" s="8">
        <f>(((J1443/60)/60)/24)+DATE(1970,1,1)+(-5/24)</f>
        <v>42198.557511574072</v>
      </c>
      <c r="T1443" s="8">
        <f>(((I1443/60)/60)/24)+DATE(1970,1,1)+(-5/24)</f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ROUND((E1444/D1444)*100,0)</f>
        <v>0</v>
      </c>
      <c r="P1444">
        <f>ROUND(IF(L1444=0,0,(E1444/L1444)),0)</f>
        <v>0</v>
      </c>
      <c r="Q1444" t="str">
        <f>LEFT(N1444, SEARCH("/",N1444,1)-1)</f>
        <v>publishing</v>
      </c>
      <c r="R1444" t="str">
        <f>RIGHT(N1444,LEN(N1444)-SEARCH("/",N1444,1))</f>
        <v>translations</v>
      </c>
      <c r="S1444" s="8">
        <f>(((J1444/60)/60)/24)+DATE(1970,1,1)+(-5/24)</f>
        <v>42485.437013888884</v>
      </c>
      <c r="T1444" s="8">
        <f>(((I1444/60)/60)/24)+DATE(1970,1,1)+(-5/24)</f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ROUND((E1445/D1445)*100,0)</f>
        <v>0</v>
      </c>
      <c r="P1445">
        <f>ROUND(IF(L1445=0,0,(E1445/L1445)),0)</f>
        <v>0</v>
      </c>
      <c r="Q1445" t="str">
        <f>LEFT(N1445, SEARCH("/",N1445,1)-1)</f>
        <v>publishing</v>
      </c>
      <c r="R1445" t="str">
        <f>RIGHT(N1445,LEN(N1445)-SEARCH("/",N1445,1))</f>
        <v>translations</v>
      </c>
      <c r="S1445" s="8">
        <f>(((J1445/60)/60)/24)+DATE(1970,1,1)+(-5/24)</f>
        <v>42707.71769675926</v>
      </c>
      <c r="T1445" s="8">
        <f>(((I1445/60)/60)/24)+DATE(1970,1,1)+(-5/24)</f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ROUND((E1446/D1446)*100,0)</f>
        <v>0</v>
      </c>
      <c r="P1446">
        <f>ROUND(IF(L1446=0,0,(E1446/L1446)),0)</f>
        <v>0</v>
      </c>
      <c r="Q1446" t="str">
        <f>LEFT(N1446, SEARCH("/",N1446,1)-1)</f>
        <v>publishing</v>
      </c>
      <c r="R1446" t="str">
        <f>RIGHT(N1446,LEN(N1446)-SEARCH("/",N1446,1))</f>
        <v>translations</v>
      </c>
      <c r="S1446" s="8">
        <f>(((J1446/60)/60)/24)+DATE(1970,1,1)+(-5/24)</f>
        <v>42199.665069444447</v>
      </c>
      <c r="T1446" s="8">
        <f>(((I1446/60)/60)/24)+DATE(1970,1,1)+(-5/24)</f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ROUND((E1447/D1447)*100,0)</f>
        <v>0</v>
      </c>
      <c r="P1447">
        <f>ROUND(IF(L1447=0,0,(E1447/L1447)),0)</f>
        <v>0</v>
      </c>
      <c r="Q1447" t="str">
        <f>LEFT(N1447, SEARCH("/",N1447,1)-1)</f>
        <v>publishing</v>
      </c>
      <c r="R1447" t="str">
        <f>RIGHT(N1447,LEN(N1447)-SEARCH("/",N1447,1))</f>
        <v>translations</v>
      </c>
      <c r="S1447" s="8">
        <f>(((J1447/60)/60)/24)+DATE(1970,1,1)+(-5/24)</f>
        <v>42139.333969907406</v>
      </c>
      <c r="T1447" s="8">
        <f>(((I1447/60)/60)/24)+DATE(1970,1,1)+(-5/24)</f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ROUND((E1448/D1448)*100,0)</f>
        <v>0</v>
      </c>
      <c r="P1448">
        <f>ROUND(IF(L1448=0,0,(E1448/L1448)),0)</f>
        <v>0</v>
      </c>
      <c r="Q1448" t="str">
        <f>LEFT(N1448, SEARCH("/",N1448,1)-1)</f>
        <v>publishing</v>
      </c>
      <c r="R1448" t="str">
        <f>RIGHT(N1448,LEN(N1448)-SEARCH("/",N1448,1))</f>
        <v>translations</v>
      </c>
      <c r="S1448" s="8">
        <f>(((J1448/60)/60)/24)+DATE(1970,1,1)+(-5/24)</f>
        <v>42461.239328703705</v>
      </c>
      <c r="T1448" s="8">
        <f>(((I1448/60)/60)/24)+DATE(1970,1,1)+(-5/24)</f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ROUND((E1449/D1449)*100,0)</f>
        <v>0</v>
      </c>
      <c r="P1449">
        <f>ROUND(IF(L1449=0,0,(E1449/L1449)),0)</f>
        <v>25</v>
      </c>
      <c r="Q1449" t="str">
        <f>LEFT(N1449, SEARCH("/",N1449,1)-1)</f>
        <v>publishing</v>
      </c>
      <c r="R1449" t="str">
        <f>RIGHT(N1449,LEN(N1449)-SEARCH("/",N1449,1))</f>
        <v>translations</v>
      </c>
      <c r="S1449" s="8">
        <f>(((J1449/60)/60)/24)+DATE(1970,1,1)+(-5/24)</f>
        <v>42529.52238425926</v>
      </c>
      <c r="T1449" s="8">
        <f>(((I1449/60)/60)/24)+DATE(1970,1,1)+(-5/24)</f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ROUND((E1450/D1450)*100,0)</f>
        <v>0</v>
      </c>
      <c r="P1450">
        <f>ROUND(IF(L1450=0,0,(E1450/L1450)),0)</f>
        <v>0</v>
      </c>
      <c r="Q1450" t="str">
        <f>LEFT(N1450, SEARCH("/",N1450,1)-1)</f>
        <v>publishing</v>
      </c>
      <c r="R1450" t="str">
        <f>RIGHT(N1450,LEN(N1450)-SEARCH("/",N1450,1))</f>
        <v>translations</v>
      </c>
      <c r="S1450" s="8">
        <f>(((J1450/60)/60)/24)+DATE(1970,1,1)+(-5/24)</f>
        <v>42115.728217592587</v>
      </c>
      <c r="T1450" s="8">
        <f>(((I1450/60)/60)/24)+DATE(1970,1,1)+(-5/24)</f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ROUND((E1451/D1451)*100,0)</f>
        <v>0</v>
      </c>
      <c r="P1451">
        <f>ROUND(IF(L1451=0,0,(E1451/L1451)),0)</f>
        <v>0</v>
      </c>
      <c r="Q1451" t="str">
        <f>LEFT(N1451, SEARCH("/",N1451,1)-1)</f>
        <v>publishing</v>
      </c>
      <c r="R1451" t="str">
        <f>RIGHT(N1451,LEN(N1451)-SEARCH("/",N1451,1))</f>
        <v>translations</v>
      </c>
      <c r="S1451" s="8">
        <f>(((J1451/60)/60)/24)+DATE(1970,1,1)+(-5/24)</f>
        <v>42086.603067129625</v>
      </c>
      <c r="T1451" s="8">
        <f>(((I1451/60)/60)/24)+DATE(1970,1,1)+(-5/24)</f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ROUND((E1452/D1452)*100,0)</f>
        <v>0</v>
      </c>
      <c r="P1452">
        <f>ROUND(IF(L1452=0,0,(E1452/L1452)),0)</f>
        <v>1</v>
      </c>
      <c r="Q1452" t="str">
        <f>LEFT(N1452, SEARCH("/",N1452,1)-1)</f>
        <v>publishing</v>
      </c>
      <c r="R1452" t="str">
        <f>RIGHT(N1452,LEN(N1452)-SEARCH("/",N1452,1))</f>
        <v>translations</v>
      </c>
      <c r="S1452" s="8">
        <f>(((J1452/60)/60)/24)+DATE(1970,1,1)+(-5/24)</f>
        <v>42389.962928240733</v>
      </c>
      <c r="T1452" s="8">
        <f>(((I1452/60)/60)/24)+DATE(1970,1,1)+(-5/24)</f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ROUND((E1453/D1453)*100,0)</f>
        <v>0</v>
      </c>
      <c r="P1453">
        <f>ROUND(IF(L1453=0,0,(E1453/L1453)),0)</f>
        <v>1</v>
      </c>
      <c r="Q1453" t="str">
        <f>LEFT(N1453, SEARCH("/",N1453,1)-1)</f>
        <v>publishing</v>
      </c>
      <c r="R1453" t="str">
        <f>RIGHT(N1453,LEN(N1453)-SEARCH("/",N1453,1))</f>
        <v>translations</v>
      </c>
      <c r="S1453" s="8">
        <f>(((J1453/60)/60)/24)+DATE(1970,1,1)+(-5/24)</f>
        <v>41931.75068287037</v>
      </c>
      <c r="T1453" s="8">
        <f>(((I1453/60)/60)/24)+DATE(1970,1,1)+(-5/24)</f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ROUND((E1454/D1454)*100,0)</f>
        <v>0</v>
      </c>
      <c r="P1454">
        <f>ROUND(IF(L1454=0,0,(E1454/L1454)),0)</f>
        <v>0</v>
      </c>
      <c r="Q1454" t="str">
        <f>LEFT(N1454, SEARCH("/",N1454,1)-1)</f>
        <v>publishing</v>
      </c>
      <c r="R1454" t="str">
        <f>RIGHT(N1454,LEN(N1454)-SEARCH("/",N1454,1))</f>
        <v>translations</v>
      </c>
      <c r="S1454" s="8">
        <f>(((J1454/60)/60)/24)+DATE(1970,1,1)+(-5/24)</f>
        <v>41818.494942129626</v>
      </c>
      <c r="T1454" s="8">
        <f>(((I1454/60)/60)/24)+DATE(1970,1,1)+(-5/24)</f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ROUND((E1455/D1455)*100,0)</f>
        <v>0</v>
      </c>
      <c r="P1455">
        <f>ROUND(IF(L1455=0,0,(E1455/L1455)),0)</f>
        <v>0</v>
      </c>
      <c r="Q1455" t="str">
        <f>LEFT(N1455, SEARCH("/",N1455,1)-1)</f>
        <v>publishing</v>
      </c>
      <c r="R1455" t="str">
        <f>RIGHT(N1455,LEN(N1455)-SEARCH("/",N1455,1))</f>
        <v>translations</v>
      </c>
      <c r="S1455" s="8">
        <f>(((J1455/60)/60)/24)+DATE(1970,1,1)+(-5/24)</f>
        <v>42795.487812499996</v>
      </c>
      <c r="T1455" s="8">
        <f>(((I1455/60)/60)/24)+DATE(1970,1,1)+(-5/24)</f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ROUND((E1456/D1456)*100,0)</f>
        <v>1</v>
      </c>
      <c r="P1456">
        <f>ROUND(IF(L1456=0,0,(E1456/L1456)),0)</f>
        <v>15</v>
      </c>
      <c r="Q1456" t="str">
        <f>LEFT(N1456, SEARCH("/",N1456,1)-1)</f>
        <v>publishing</v>
      </c>
      <c r="R1456" t="str">
        <f>RIGHT(N1456,LEN(N1456)-SEARCH("/",N1456,1))</f>
        <v>translations</v>
      </c>
      <c r="S1456" s="8">
        <f>(((J1456/60)/60)/24)+DATE(1970,1,1)+(-5/24)</f>
        <v>42463.658333333333</v>
      </c>
      <c r="T1456" s="8">
        <f>(((I1456/60)/60)/24)+DATE(1970,1,1)+(-5/24)</f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ROUND((E1457/D1457)*100,0)</f>
        <v>11</v>
      </c>
      <c r="P1457">
        <f>ROUND(IF(L1457=0,0,(E1457/L1457)),0)</f>
        <v>225</v>
      </c>
      <c r="Q1457" t="str">
        <f>LEFT(N1457, SEARCH("/",N1457,1)-1)</f>
        <v>publishing</v>
      </c>
      <c r="R1457" t="str">
        <f>RIGHT(N1457,LEN(N1457)-SEARCH("/",N1457,1))</f>
        <v>translations</v>
      </c>
      <c r="S1457" s="8">
        <f>(((J1457/60)/60)/24)+DATE(1970,1,1)+(-5/24)</f>
        <v>41832.46435185185</v>
      </c>
      <c r="T1457" s="8">
        <f>(((I1457/60)/60)/24)+DATE(1970,1,1)+(-5/24)</f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ROUND((E1458/D1458)*100,0)</f>
        <v>3</v>
      </c>
      <c r="P1458">
        <f>ROUND(IF(L1458=0,0,(E1458/L1458)),0)</f>
        <v>48</v>
      </c>
      <c r="Q1458" t="str">
        <f>LEFT(N1458, SEARCH("/",N1458,1)-1)</f>
        <v>publishing</v>
      </c>
      <c r="R1458" t="str">
        <f>RIGHT(N1458,LEN(N1458)-SEARCH("/",N1458,1))</f>
        <v>translations</v>
      </c>
      <c r="S1458" s="8">
        <f>(((J1458/60)/60)/24)+DATE(1970,1,1)+(-5/24)</f>
        <v>42708.460243055553</v>
      </c>
      <c r="T1458" s="8">
        <f>(((I1458/60)/60)/24)+DATE(1970,1,1)+(-5/24)</f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ROUND((E1459/D1459)*100,0)</f>
        <v>0</v>
      </c>
      <c r="P1459">
        <f>ROUND(IF(L1459=0,0,(E1459/L1459)),0)</f>
        <v>0</v>
      </c>
      <c r="Q1459" t="str">
        <f>LEFT(N1459, SEARCH("/",N1459,1)-1)</f>
        <v>publishing</v>
      </c>
      <c r="R1459" t="str">
        <f>RIGHT(N1459,LEN(N1459)-SEARCH("/",N1459,1))</f>
        <v>translations</v>
      </c>
      <c r="S1459" s="8">
        <f>(((J1459/60)/60)/24)+DATE(1970,1,1)+(-5/24)</f>
        <v>42289.688009259255</v>
      </c>
      <c r="T1459" s="8">
        <f>(((I1459/60)/60)/24)+DATE(1970,1,1)+(-5/24)</f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ROUND((E1460/D1460)*100,0)</f>
        <v>0</v>
      </c>
      <c r="P1460">
        <f>ROUND(IF(L1460=0,0,(E1460/L1460)),0)</f>
        <v>0</v>
      </c>
      <c r="Q1460" t="str">
        <f>LEFT(N1460, SEARCH("/",N1460,1)-1)</f>
        <v>publishing</v>
      </c>
      <c r="R1460" t="str">
        <f>RIGHT(N1460,LEN(N1460)-SEARCH("/",N1460,1))</f>
        <v>translations</v>
      </c>
      <c r="S1460" s="8">
        <f>(((J1460/60)/60)/24)+DATE(1970,1,1)+(-5/24)</f>
        <v>41831.49722222222</v>
      </c>
      <c r="T1460" s="8">
        <f>(((I1460/60)/60)/24)+DATE(1970,1,1)+(-5/24)</f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ROUND((E1461/D1461)*100,0)</f>
        <v>0</v>
      </c>
      <c r="P1461">
        <f>ROUND(IF(L1461=0,0,(E1461/L1461)),0)</f>
        <v>0</v>
      </c>
      <c r="Q1461" t="str">
        <f>LEFT(N1461, SEARCH("/",N1461,1)-1)</f>
        <v>publishing</v>
      </c>
      <c r="R1461" t="str">
        <f>RIGHT(N1461,LEN(N1461)-SEARCH("/",N1461,1))</f>
        <v>translations</v>
      </c>
      <c r="S1461" s="8">
        <f>(((J1461/60)/60)/24)+DATE(1970,1,1)+(-5/24)</f>
        <v>42311.996481481481</v>
      </c>
      <c r="T1461" s="8">
        <f>(((I1461/60)/60)/24)+DATE(1970,1,1)+(-5/24)</f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ROUND((E1462/D1462)*100,0)</f>
        <v>0</v>
      </c>
      <c r="P1462">
        <f>ROUND(IF(L1462=0,0,(E1462/L1462)),0)</f>
        <v>0</v>
      </c>
      <c r="Q1462" t="str">
        <f>LEFT(N1462, SEARCH("/",N1462,1)-1)</f>
        <v>publishing</v>
      </c>
      <c r="R1462" t="str">
        <f>RIGHT(N1462,LEN(N1462)-SEARCH("/",N1462,1))</f>
        <v>translations</v>
      </c>
      <c r="S1462" s="8">
        <f>(((J1462/60)/60)/24)+DATE(1970,1,1)+(-5/24)</f>
        <v>41915.688634259255</v>
      </c>
      <c r="T1462" s="8">
        <f>(((I1462/60)/60)/24)+DATE(1970,1,1)+(-5/24)</f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ROUND((E1463/D1463)*100,0)</f>
        <v>101</v>
      </c>
      <c r="P1463">
        <f>ROUND(IF(L1463=0,0,(E1463/L1463)),0)</f>
        <v>45</v>
      </c>
      <c r="Q1463" t="str">
        <f>LEFT(N1463, SEARCH("/",N1463,1)-1)</f>
        <v>publishing</v>
      </c>
      <c r="R1463" t="str">
        <f>RIGHT(N1463,LEN(N1463)-SEARCH("/",N1463,1))</f>
        <v>radio &amp; podcasts</v>
      </c>
      <c r="S1463" s="8">
        <f>(((J1463/60)/60)/24)+DATE(1970,1,1)+(-5/24)</f>
        <v>41899.436967592592</v>
      </c>
      <c r="T1463" s="8">
        <f>(((I1463/60)/60)/24)+DATE(1970,1,1)+(-5/24)</f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ROUND((E1464/D1464)*100,0)</f>
        <v>109</v>
      </c>
      <c r="P1464">
        <f>ROUND(IF(L1464=0,0,(E1464/L1464)),0)</f>
        <v>29</v>
      </c>
      <c r="Q1464" t="str">
        <f>LEFT(N1464, SEARCH("/",N1464,1)-1)</f>
        <v>publishing</v>
      </c>
      <c r="R1464" t="str">
        <f>RIGHT(N1464,LEN(N1464)-SEARCH("/",N1464,1))</f>
        <v>radio &amp; podcasts</v>
      </c>
      <c r="S1464" s="8">
        <f>(((J1464/60)/60)/24)+DATE(1970,1,1)+(-5/24)</f>
        <v>41344.454525462963</v>
      </c>
      <c r="T1464" s="8">
        <f>(((I1464/60)/60)/24)+DATE(1970,1,1)+(-5/24)</f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ROUND((E1465/D1465)*100,0)</f>
        <v>148</v>
      </c>
      <c r="P1465">
        <f>ROUND(IF(L1465=0,0,(E1465/L1465)),0)</f>
        <v>35</v>
      </c>
      <c r="Q1465" t="str">
        <f>LEFT(N1465, SEARCH("/",N1465,1)-1)</f>
        <v>publishing</v>
      </c>
      <c r="R1465" t="str">
        <f>RIGHT(N1465,LEN(N1465)-SEARCH("/",N1465,1))</f>
        <v>radio &amp; podcasts</v>
      </c>
      <c r="S1465" s="8">
        <f>(((J1465/60)/60)/24)+DATE(1970,1,1)+(-5/24)</f>
        <v>41326.702986111108</v>
      </c>
      <c r="T1465" s="8">
        <f>(((I1465/60)/60)/24)+DATE(1970,1,1)+(-5/24)</f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ROUND((E1466/D1466)*100,0)</f>
        <v>163</v>
      </c>
      <c r="P1466">
        <f>ROUND(IF(L1466=0,0,(E1466/L1466)),0)</f>
        <v>35</v>
      </c>
      <c r="Q1466" t="str">
        <f>LEFT(N1466, SEARCH("/",N1466,1)-1)</f>
        <v>publishing</v>
      </c>
      <c r="R1466" t="str">
        <f>RIGHT(N1466,LEN(N1466)-SEARCH("/",N1466,1))</f>
        <v>radio &amp; podcasts</v>
      </c>
      <c r="S1466" s="8">
        <f>(((J1466/60)/60)/24)+DATE(1970,1,1)+(-5/24)</f>
        <v>41291.453217592592</v>
      </c>
      <c r="T1466" s="8">
        <f>(((I1466/60)/60)/24)+DATE(1970,1,1)+(-5/24)</f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ROUND((E1467/D1467)*100,0)</f>
        <v>456</v>
      </c>
      <c r="P1467">
        <f>ROUND(IF(L1467=0,0,(E1467/L1467)),0)</f>
        <v>53</v>
      </c>
      <c r="Q1467" t="str">
        <f>LEFT(N1467, SEARCH("/",N1467,1)-1)</f>
        <v>publishing</v>
      </c>
      <c r="R1467" t="str">
        <f>RIGHT(N1467,LEN(N1467)-SEARCH("/",N1467,1))</f>
        <v>radio &amp; podcasts</v>
      </c>
      <c r="S1467" s="8">
        <f>(((J1467/60)/60)/24)+DATE(1970,1,1)+(-5/24)</f>
        <v>40959.526064814811</v>
      </c>
      <c r="T1467" s="8">
        <f>(((I1467/60)/60)/24)+DATE(1970,1,1)+(-5/24)</f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ROUND((E1468/D1468)*100,0)</f>
        <v>108</v>
      </c>
      <c r="P1468">
        <f>ROUND(IF(L1468=0,0,(E1468/L1468)),0)</f>
        <v>70</v>
      </c>
      <c r="Q1468" t="str">
        <f>LEFT(N1468, SEARCH("/",N1468,1)-1)</f>
        <v>publishing</v>
      </c>
      <c r="R1468" t="str">
        <f>RIGHT(N1468,LEN(N1468)-SEARCH("/",N1468,1))</f>
        <v>radio &amp; podcasts</v>
      </c>
      <c r="S1468" s="8">
        <f>(((J1468/60)/60)/24)+DATE(1970,1,1)+(-5/24)</f>
        <v>42339.963726851849</v>
      </c>
      <c r="T1468" s="8">
        <f>(((I1468/60)/60)/24)+DATE(1970,1,1)+(-5/24)</f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ROUND((E1469/D1469)*100,0)</f>
        <v>115</v>
      </c>
      <c r="P1469">
        <f>ROUND(IF(L1469=0,0,(E1469/L1469)),0)</f>
        <v>77</v>
      </c>
      <c r="Q1469" t="str">
        <f>LEFT(N1469, SEARCH("/",N1469,1)-1)</f>
        <v>publishing</v>
      </c>
      <c r="R1469" t="str">
        <f>RIGHT(N1469,LEN(N1469)-SEARCH("/",N1469,1))</f>
        <v>radio &amp; podcasts</v>
      </c>
      <c r="S1469" s="8">
        <f>(((J1469/60)/60)/24)+DATE(1970,1,1)+(-5/24)</f>
        <v>40933.593576388885</v>
      </c>
      <c r="T1469" s="8">
        <f>(((I1469/60)/60)/24)+DATE(1970,1,1)+(-5/24)</f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ROUND((E1470/D1470)*100,0)</f>
        <v>102</v>
      </c>
      <c r="P1470">
        <f>ROUND(IF(L1470=0,0,(E1470/L1470)),0)</f>
        <v>33</v>
      </c>
      <c r="Q1470" t="str">
        <f>LEFT(N1470, SEARCH("/",N1470,1)-1)</f>
        <v>publishing</v>
      </c>
      <c r="R1470" t="str">
        <f>RIGHT(N1470,LEN(N1470)-SEARCH("/",N1470,1))</f>
        <v>radio &amp; podcasts</v>
      </c>
      <c r="S1470" s="8">
        <f>(((J1470/60)/60)/24)+DATE(1970,1,1)+(-5/24)</f>
        <v>40645.806122685186</v>
      </c>
      <c r="T1470" s="8">
        <f>(((I1470/60)/60)/24)+DATE(1970,1,1)+(-5/24)</f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ROUND((E1471/D1471)*100,0)</f>
        <v>108</v>
      </c>
      <c r="P1471">
        <f>ROUND(IF(L1471=0,0,(E1471/L1471)),0)</f>
        <v>149</v>
      </c>
      <c r="Q1471" t="str">
        <f>LEFT(N1471, SEARCH("/",N1471,1)-1)</f>
        <v>publishing</v>
      </c>
      <c r="R1471" t="str">
        <f>RIGHT(N1471,LEN(N1471)-SEARCH("/",N1471,1))</f>
        <v>radio &amp; podcasts</v>
      </c>
      <c r="S1471" s="8">
        <f>(((J1471/60)/60)/24)+DATE(1970,1,1)+(-5/24)</f>
        <v>41290.390150462961</v>
      </c>
      <c r="T1471" s="8">
        <f>(((I1471/60)/60)/24)+DATE(1970,1,1)+(-5/24)</f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ROUND((E1472/D1472)*100,0)</f>
        <v>125</v>
      </c>
      <c r="P1472">
        <f>ROUND(IF(L1472=0,0,(E1472/L1472)),0)</f>
        <v>23</v>
      </c>
      <c r="Q1472" t="str">
        <f>LEFT(N1472, SEARCH("/",N1472,1)-1)</f>
        <v>publishing</v>
      </c>
      <c r="R1472" t="str">
        <f>RIGHT(N1472,LEN(N1472)-SEARCH("/",N1472,1))</f>
        <v>radio &amp; podcasts</v>
      </c>
      <c r="S1472" s="8">
        <f>(((J1472/60)/60)/24)+DATE(1970,1,1)+(-5/24)</f>
        <v>41250.618784722217</v>
      </c>
      <c r="T1472" s="8">
        <f>(((I1472/60)/60)/24)+DATE(1970,1,1)+(-5/24)</f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ROUND((E1473/D1473)*100,0)</f>
        <v>104</v>
      </c>
      <c r="P1473">
        <f>ROUND(IF(L1473=0,0,(E1473/L1473)),0)</f>
        <v>97</v>
      </c>
      <c r="Q1473" t="str">
        <f>LEFT(N1473, SEARCH("/",N1473,1)-1)</f>
        <v>publishing</v>
      </c>
      <c r="R1473" t="str">
        <f>RIGHT(N1473,LEN(N1473)-SEARCH("/",N1473,1))</f>
        <v>radio &amp; podcasts</v>
      </c>
      <c r="S1473" s="8">
        <f>(((J1473/60)/60)/24)+DATE(1970,1,1)+(-5/24)</f>
        <v>42073.749236111107</v>
      </c>
      <c r="T1473" s="8">
        <f>(((I1473/60)/60)/24)+DATE(1970,1,1)+(-5/24)</f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ROUND((E1474/D1474)*100,0)</f>
        <v>139</v>
      </c>
      <c r="P1474">
        <f>ROUND(IF(L1474=0,0,(E1474/L1474)),0)</f>
        <v>103</v>
      </c>
      <c r="Q1474" t="str">
        <f>LEFT(N1474, SEARCH("/",N1474,1)-1)</f>
        <v>publishing</v>
      </c>
      <c r="R1474" t="str">
        <f>RIGHT(N1474,LEN(N1474)-SEARCH("/",N1474,1))</f>
        <v>radio &amp; podcasts</v>
      </c>
      <c r="S1474" s="8">
        <f>(((J1474/60)/60)/24)+DATE(1970,1,1)+(-5/24)</f>
        <v>41533.33452546296</v>
      </c>
      <c r="T1474" s="8">
        <f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ROUND((E1475/D1475)*100,0)</f>
        <v>121</v>
      </c>
      <c r="P1475">
        <f>ROUND(IF(L1475=0,0,(E1475/L1475)),0)</f>
        <v>38</v>
      </c>
      <c r="Q1475" t="str">
        <f>LEFT(N1475, SEARCH("/",N1475,1)-1)</f>
        <v>publishing</v>
      </c>
      <c r="R1475" t="str">
        <f>RIGHT(N1475,LEN(N1475)-SEARCH("/",N1475,1))</f>
        <v>radio &amp; podcasts</v>
      </c>
      <c r="S1475" s="8">
        <f>(((J1475/60)/60)/24)+DATE(1970,1,1)+(-5/24)</f>
        <v>40939.771284722221</v>
      </c>
      <c r="T1475" s="8">
        <f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ROUND((E1476/D1476)*100,0)</f>
        <v>112</v>
      </c>
      <c r="P1476">
        <f>ROUND(IF(L1476=0,0,(E1476/L1476)),0)</f>
        <v>44</v>
      </c>
      <c r="Q1476" t="str">
        <f>LEFT(N1476, SEARCH("/",N1476,1)-1)</f>
        <v>publishing</v>
      </c>
      <c r="R1476" t="str">
        <f>RIGHT(N1476,LEN(N1476)-SEARCH("/",N1476,1))</f>
        <v>radio &amp; podcasts</v>
      </c>
      <c r="S1476" s="8">
        <f>(((J1476/60)/60)/24)+DATE(1970,1,1)+(-5/24)</f>
        <v>41500.519583333327</v>
      </c>
      <c r="T1476" s="8">
        <f>(((I1476/60)/60)/24)+DATE(1970,1,1)+(-5/24)</f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ROUND((E1477/D1477)*100,0)</f>
        <v>189</v>
      </c>
      <c r="P1477">
        <f>ROUND(IF(L1477=0,0,(E1477/L1477)),0)</f>
        <v>64</v>
      </c>
      <c r="Q1477" t="str">
        <f>LEFT(N1477, SEARCH("/",N1477,1)-1)</f>
        <v>publishing</v>
      </c>
      <c r="R1477" t="str">
        <f>RIGHT(N1477,LEN(N1477)-SEARCH("/",N1477,1))</f>
        <v>radio &amp; podcasts</v>
      </c>
      <c r="S1477" s="8">
        <f>(((J1477/60)/60)/24)+DATE(1970,1,1)+(-5/24)</f>
        <v>41960.514618055553</v>
      </c>
      <c r="T1477" s="8">
        <f>(((I1477/60)/60)/24)+DATE(1970,1,1)+(-5/24)</f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ROUND((E1478/D1478)*100,0)</f>
        <v>662</v>
      </c>
      <c r="P1478">
        <f>ROUND(IF(L1478=0,0,(E1478/L1478)),0)</f>
        <v>43</v>
      </c>
      <c r="Q1478" t="str">
        <f>LEFT(N1478, SEARCH("/",N1478,1)-1)</f>
        <v>publishing</v>
      </c>
      <c r="R1478" t="str">
        <f>RIGHT(N1478,LEN(N1478)-SEARCH("/",N1478,1))</f>
        <v>radio &amp; podcasts</v>
      </c>
      <c r="S1478" s="8">
        <f>(((J1478/60)/60)/24)+DATE(1970,1,1)+(-5/24)</f>
        <v>40765.833587962959</v>
      </c>
      <c r="T1478" s="8">
        <f>(((I1478/60)/60)/24)+DATE(1970,1,1)+(-5/24)</f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ROUND((E1479/D1479)*100,0)</f>
        <v>111</v>
      </c>
      <c r="P1479">
        <f>ROUND(IF(L1479=0,0,(E1479/L1479)),0)</f>
        <v>90</v>
      </c>
      <c r="Q1479" t="str">
        <f>LEFT(N1479, SEARCH("/",N1479,1)-1)</f>
        <v>publishing</v>
      </c>
      <c r="R1479" t="str">
        <f>RIGHT(N1479,LEN(N1479)-SEARCH("/",N1479,1))</f>
        <v>radio &amp; podcasts</v>
      </c>
      <c r="S1479" s="8">
        <f>(((J1479/60)/60)/24)+DATE(1970,1,1)+(-5/24)</f>
        <v>40840.407453703701</v>
      </c>
      <c r="T1479" s="8">
        <f>(((I1479/60)/60)/24)+DATE(1970,1,1)+(-5/24)</f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ROUND((E1480/D1480)*100,0)</f>
        <v>1182</v>
      </c>
      <c r="P1480">
        <f>ROUND(IF(L1480=0,0,(E1480/L1480)),0)</f>
        <v>29</v>
      </c>
      <c r="Q1480" t="str">
        <f>LEFT(N1480, SEARCH("/",N1480,1)-1)</f>
        <v>publishing</v>
      </c>
      <c r="R1480" t="str">
        <f>RIGHT(N1480,LEN(N1480)-SEARCH("/",N1480,1))</f>
        <v>radio &amp; podcasts</v>
      </c>
      <c r="S1480" s="8">
        <f>(((J1480/60)/60)/24)+DATE(1970,1,1)+(-5/24)</f>
        <v>41394.663344907407</v>
      </c>
      <c r="T1480" s="8">
        <f>(((I1480/60)/60)/24)+DATE(1970,1,1)+(-5/24)</f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ROUND((E1481/D1481)*100,0)</f>
        <v>137</v>
      </c>
      <c r="P1481">
        <f>ROUND(IF(L1481=0,0,(E1481/L1481)),0)</f>
        <v>31</v>
      </c>
      <c r="Q1481" t="str">
        <f>LEFT(N1481, SEARCH("/",N1481,1)-1)</f>
        <v>publishing</v>
      </c>
      <c r="R1481" t="str">
        <f>RIGHT(N1481,LEN(N1481)-SEARCH("/",N1481,1))</f>
        <v>radio &amp; podcasts</v>
      </c>
      <c r="S1481" s="8">
        <f>(((J1481/60)/60)/24)+DATE(1970,1,1)+(-5/24)</f>
        <v>41754.536909722221</v>
      </c>
      <c r="T1481" s="8">
        <f>(((I1481/60)/60)/24)+DATE(1970,1,1)+(-5/24)</f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ROUND((E1482/D1482)*100,0)</f>
        <v>117</v>
      </c>
      <c r="P1482">
        <f>ROUND(IF(L1482=0,0,(E1482/L1482)),0)</f>
        <v>92</v>
      </c>
      <c r="Q1482" t="str">
        <f>LEFT(N1482, SEARCH("/",N1482,1)-1)</f>
        <v>publishing</v>
      </c>
      <c r="R1482" t="str">
        <f>RIGHT(N1482,LEN(N1482)-SEARCH("/",N1482,1))</f>
        <v>radio &amp; podcasts</v>
      </c>
      <c r="S1482" s="8">
        <f>(((J1482/60)/60)/24)+DATE(1970,1,1)+(-5/24)</f>
        <v>41464.725682870368</v>
      </c>
      <c r="T1482" s="8">
        <f>(((I1482/60)/60)/24)+DATE(1970,1,1)+(-5/24)</f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ROUND((E1483/D1483)*100,0)</f>
        <v>2</v>
      </c>
      <c r="P1483">
        <f>ROUND(IF(L1483=0,0,(E1483/L1483)),0)</f>
        <v>18</v>
      </c>
      <c r="Q1483" t="str">
        <f>LEFT(N1483, SEARCH("/",N1483,1)-1)</f>
        <v>publishing</v>
      </c>
      <c r="R1483" t="str">
        <f>RIGHT(N1483,LEN(N1483)-SEARCH("/",N1483,1))</f>
        <v>fiction</v>
      </c>
      <c r="S1483" s="8">
        <f>(((J1483/60)/60)/24)+DATE(1970,1,1)+(-5/24)</f>
        <v>41550.714641203704</v>
      </c>
      <c r="T1483" s="8">
        <f>(((I1483/60)/60)/24)+DATE(1970,1,1)+(-5/24)</f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ROUND((E1484/D1484)*100,0)</f>
        <v>0</v>
      </c>
      <c r="P1484">
        <f>ROUND(IF(L1484=0,0,(E1484/L1484)),0)</f>
        <v>5</v>
      </c>
      <c r="Q1484" t="str">
        <f>LEFT(N1484, SEARCH("/",N1484,1)-1)</f>
        <v>publishing</v>
      </c>
      <c r="R1484" t="str">
        <f>RIGHT(N1484,LEN(N1484)-SEARCH("/",N1484,1))</f>
        <v>fiction</v>
      </c>
      <c r="S1484" s="8">
        <f>(((J1484/60)/60)/24)+DATE(1970,1,1)+(-5/24)</f>
        <v>41136.649722222224</v>
      </c>
      <c r="T1484" s="8">
        <f>(((I1484/60)/60)/24)+DATE(1970,1,1)+(-5/24)</f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ROUND((E1485/D1485)*100,0)</f>
        <v>1</v>
      </c>
      <c r="P1485">
        <f>ROUND(IF(L1485=0,0,(E1485/L1485)),0)</f>
        <v>25</v>
      </c>
      <c r="Q1485" t="str">
        <f>LEFT(N1485, SEARCH("/",N1485,1)-1)</f>
        <v>publishing</v>
      </c>
      <c r="R1485" t="str">
        <f>RIGHT(N1485,LEN(N1485)-SEARCH("/",N1485,1))</f>
        <v>fiction</v>
      </c>
      <c r="S1485" s="8">
        <f>(((J1485/60)/60)/24)+DATE(1970,1,1)+(-5/24)</f>
        <v>42547.984664351847</v>
      </c>
      <c r="T1485" s="8">
        <f>(((I1485/60)/60)/24)+DATE(1970,1,1)+(-5/24)</f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ROUND((E1486/D1486)*100,0)</f>
        <v>0</v>
      </c>
      <c r="P1486">
        <f>ROUND(IF(L1486=0,0,(E1486/L1486)),0)</f>
        <v>0</v>
      </c>
      <c r="Q1486" t="str">
        <f>LEFT(N1486, SEARCH("/",N1486,1)-1)</f>
        <v>publishing</v>
      </c>
      <c r="R1486" t="str">
        <f>RIGHT(N1486,LEN(N1486)-SEARCH("/",N1486,1))</f>
        <v>fiction</v>
      </c>
      <c r="S1486" s="8">
        <f>(((J1486/60)/60)/24)+DATE(1970,1,1)+(-5/24)</f>
        <v>41052.992627314808</v>
      </c>
      <c r="T1486" s="8">
        <f>(((I1486/60)/60)/24)+DATE(1970,1,1)+(-5/24)</f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ROUND((E1487/D1487)*100,0)</f>
        <v>2</v>
      </c>
      <c r="P1487">
        <f>ROUND(IF(L1487=0,0,(E1487/L1487)),0)</f>
        <v>50</v>
      </c>
      <c r="Q1487" t="str">
        <f>LEFT(N1487, SEARCH("/",N1487,1)-1)</f>
        <v>publishing</v>
      </c>
      <c r="R1487" t="str">
        <f>RIGHT(N1487,LEN(N1487)-SEARCH("/",N1487,1))</f>
        <v>fiction</v>
      </c>
      <c r="S1487" s="8">
        <f>(((J1487/60)/60)/24)+DATE(1970,1,1)+(-5/24)</f>
        <v>42130.587650462963</v>
      </c>
      <c r="T1487" s="8">
        <f>(((I1487/60)/60)/24)+DATE(1970,1,1)+(-5/24)</f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ROUND((E1488/D1488)*100,0)</f>
        <v>0</v>
      </c>
      <c r="P1488">
        <f>ROUND(IF(L1488=0,0,(E1488/L1488)),0)</f>
        <v>16</v>
      </c>
      <c r="Q1488" t="str">
        <f>LEFT(N1488, SEARCH("/",N1488,1)-1)</f>
        <v>publishing</v>
      </c>
      <c r="R1488" t="str">
        <f>RIGHT(N1488,LEN(N1488)-SEARCH("/",N1488,1))</f>
        <v>fiction</v>
      </c>
      <c r="S1488" s="8">
        <f>(((J1488/60)/60)/24)+DATE(1970,1,1)+(-5/24)</f>
        <v>42031.960196759253</v>
      </c>
      <c r="T1488" s="8">
        <f>(((I1488/60)/60)/24)+DATE(1970,1,1)+(-5/24)</f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ROUND((E1489/D1489)*100,0)</f>
        <v>0</v>
      </c>
      <c r="P1489">
        <f>ROUND(IF(L1489=0,0,(E1489/L1489)),0)</f>
        <v>0</v>
      </c>
      <c r="Q1489" t="str">
        <f>LEFT(N1489, SEARCH("/",N1489,1)-1)</f>
        <v>publishing</v>
      </c>
      <c r="R1489" t="str">
        <f>RIGHT(N1489,LEN(N1489)-SEARCH("/",N1489,1))</f>
        <v>fiction</v>
      </c>
      <c r="S1489" s="8">
        <f>(((J1489/60)/60)/24)+DATE(1970,1,1)+(-5/24)</f>
        <v>42554.709155092591</v>
      </c>
      <c r="T1489" s="8">
        <f>(((I1489/60)/60)/24)+DATE(1970,1,1)+(-5/24)</f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ROUND((E1490/D1490)*100,0)</f>
        <v>2</v>
      </c>
      <c r="P1490">
        <f>ROUND(IF(L1490=0,0,(E1490/L1490)),0)</f>
        <v>60</v>
      </c>
      <c r="Q1490" t="str">
        <f>LEFT(N1490, SEARCH("/",N1490,1)-1)</f>
        <v>publishing</v>
      </c>
      <c r="R1490" t="str">
        <f>RIGHT(N1490,LEN(N1490)-SEARCH("/",N1490,1))</f>
        <v>fiction</v>
      </c>
      <c r="S1490" s="8">
        <f>(((J1490/60)/60)/24)+DATE(1970,1,1)+(-5/24)</f>
        <v>41614.354861111111</v>
      </c>
      <c r="T1490" s="8">
        <f>(((I1490/60)/60)/24)+DATE(1970,1,1)+(-5/24)</f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ROUND((E1491/D1491)*100,0)</f>
        <v>0</v>
      </c>
      <c r="P1491">
        <f>ROUND(IF(L1491=0,0,(E1491/L1491)),0)</f>
        <v>0</v>
      </c>
      <c r="Q1491" t="str">
        <f>LEFT(N1491, SEARCH("/",N1491,1)-1)</f>
        <v>publishing</v>
      </c>
      <c r="R1491" t="str">
        <f>RIGHT(N1491,LEN(N1491)-SEARCH("/",N1491,1))</f>
        <v>fiction</v>
      </c>
      <c r="S1491" s="8">
        <f>(((J1491/60)/60)/24)+DATE(1970,1,1)+(-5/24)</f>
        <v>41198.403379629628</v>
      </c>
      <c r="T1491" s="8">
        <f>(((I1491/60)/60)/24)+DATE(1970,1,1)+(-5/24)</f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ROUND((E1492/D1492)*100,0)</f>
        <v>31</v>
      </c>
      <c r="P1492">
        <f>ROUND(IF(L1492=0,0,(E1492/L1492)),0)</f>
        <v>47</v>
      </c>
      <c r="Q1492" t="str">
        <f>LEFT(N1492, SEARCH("/",N1492,1)-1)</f>
        <v>publishing</v>
      </c>
      <c r="R1492" t="str">
        <f>RIGHT(N1492,LEN(N1492)-SEARCH("/",N1492,1))</f>
        <v>fiction</v>
      </c>
      <c r="S1492" s="8">
        <f>(((J1492/60)/60)/24)+DATE(1970,1,1)+(-5/24)</f>
        <v>41520.352708333332</v>
      </c>
      <c r="T1492" s="8">
        <f>(((I1492/60)/60)/24)+DATE(1970,1,1)+(-5/24)</f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ROUND((E1493/D1493)*100,0)</f>
        <v>8</v>
      </c>
      <c r="P1493">
        <f>ROUND(IF(L1493=0,0,(E1493/L1493)),0)</f>
        <v>100</v>
      </c>
      <c r="Q1493" t="str">
        <f>LEFT(N1493, SEARCH("/",N1493,1)-1)</f>
        <v>publishing</v>
      </c>
      <c r="R1493" t="str">
        <f>RIGHT(N1493,LEN(N1493)-SEARCH("/",N1493,1))</f>
        <v>fiction</v>
      </c>
      <c r="S1493" s="8">
        <f>(((J1493/60)/60)/24)+DATE(1970,1,1)+(-5/24)</f>
        <v>41991.505127314813</v>
      </c>
      <c r="T1493" s="8">
        <f>(((I1493/60)/60)/24)+DATE(1970,1,1)+(-5/24)</f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ROUND((E1494/D1494)*100,0)</f>
        <v>1</v>
      </c>
      <c r="P1494">
        <f>ROUND(IF(L1494=0,0,(E1494/L1494)),0)</f>
        <v>15</v>
      </c>
      <c r="Q1494" t="str">
        <f>LEFT(N1494, SEARCH("/",N1494,1)-1)</f>
        <v>publishing</v>
      </c>
      <c r="R1494" t="str">
        <f>RIGHT(N1494,LEN(N1494)-SEARCH("/",N1494,1))</f>
        <v>fiction</v>
      </c>
      <c r="S1494" s="8">
        <f>(((J1494/60)/60)/24)+DATE(1970,1,1)+(-5/24)</f>
        <v>40682.676458333335</v>
      </c>
      <c r="T1494" s="8">
        <f>(((I1494/60)/60)/24)+DATE(1970,1,1)+(-5/24)</f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ROUND((E1495/D1495)*100,0)</f>
        <v>0</v>
      </c>
      <c r="P1495">
        <f>ROUND(IF(L1495=0,0,(E1495/L1495)),0)</f>
        <v>0</v>
      </c>
      <c r="Q1495" t="str">
        <f>LEFT(N1495, SEARCH("/",N1495,1)-1)</f>
        <v>publishing</v>
      </c>
      <c r="R1495" t="str">
        <f>RIGHT(N1495,LEN(N1495)-SEARCH("/",N1495,1))</f>
        <v>fiction</v>
      </c>
      <c r="S1495" s="8">
        <f>(((J1495/60)/60)/24)+DATE(1970,1,1)+(-5/24)</f>
        <v>41411.658275462964</v>
      </c>
      <c r="T1495" s="8">
        <f>(((I1495/60)/60)/24)+DATE(1970,1,1)+(-5/24)</f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ROUND((E1496/D1496)*100,0)</f>
        <v>9</v>
      </c>
      <c r="P1496">
        <f>ROUND(IF(L1496=0,0,(E1496/L1496)),0)</f>
        <v>40</v>
      </c>
      <c r="Q1496" t="str">
        <f>LEFT(N1496, SEARCH("/",N1496,1)-1)</f>
        <v>publishing</v>
      </c>
      <c r="R1496" t="str">
        <f>RIGHT(N1496,LEN(N1496)-SEARCH("/",N1496,1))</f>
        <v>fiction</v>
      </c>
      <c r="S1496" s="8">
        <f>(((J1496/60)/60)/24)+DATE(1970,1,1)+(-5/24)</f>
        <v>42067.514039351845</v>
      </c>
      <c r="T1496" s="8">
        <f>(((I1496/60)/60)/24)+DATE(1970,1,1)+(-5/24)</f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ROUND((E1497/D1497)*100,0)</f>
        <v>0</v>
      </c>
      <c r="P1497">
        <f>ROUND(IF(L1497=0,0,(E1497/L1497)),0)</f>
        <v>0</v>
      </c>
      <c r="Q1497" t="str">
        <f>LEFT(N1497, SEARCH("/",N1497,1)-1)</f>
        <v>publishing</v>
      </c>
      <c r="R1497" t="str">
        <f>RIGHT(N1497,LEN(N1497)-SEARCH("/",N1497,1))</f>
        <v>fiction</v>
      </c>
      <c r="S1497" s="8">
        <f>(((J1497/60)/60)/24)+DATE(1970,1,1)+(-5/24)</f>
        <v>40752.581377314811</v>
      </c>
      <c r="T1497" s="8">
        <f>(((I1497/60)/60)/24)+DATE(1970,1,1)+(-5/24)</f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ROUND((E1498/D1498)*100,0)</f>
        <v>0</v>
      </c>
      <c r="P1498">
        <f>ROUND(IF(L1498=0,0,(E1498/L1498)),0)</f>
        <v>0</v>
      </c>
      <c r="Q1498" t="str">
        <f>LEFT(N1498, SEARCH("/",N1498,1)-1)</f>
        <v>publishing</v>
      </c>
      <c r="R1498" t="str">
        <f>RIGHT(N1498,LEN(N1498)-SEARCH("/",N1498,1))</f>
        <v>fiction</v>
      </c>
      <c r="S1498" s="8">
        <f>(((J1498/60)/60)/24)+DATE(1970,1,1)+(-5/24)</f>
        <v>41838.266886574071</v>
      </c>
      <c r="T1498" s="8">
        <f>(((I1498/60)/60)/24)+DATE(1970,1,1)+(-5/24)</f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ROUND((E1499/D1499)*100,0)</f>
        <v>0</v>
      </c>
      <c r="P1499">
        <f>ROUND(IF(L1499=0,0,(E1499/L1499)),0)</f>
        <v>1</v>
      </c>
      <c r="Q1499" t="str">
        <f>LEFT(N1499, SEARCH("/",N1499,1)-1)</f>
        <v>publishing</v>
      </c>
      <c r="R1499" t="str">
        <f>RIGHT(N1499,LEN(N1499)-SEARCH("/",N1499,1))</f>
        <v>fiction</v>
      </c>
      <c r="S1499" s="8">
        <f>(((J1499/60)/60)/24)+DATE(1970,1,1)+(-5/24)</f>
        <v>41444.434282407405</v>
      </c>
      <c r="T1499" s="8">
        <f>(((I1499/60)/60)/24)+DATE(1970,1,1)+(-5/24)</f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ROUND((E1500/D1500)*100,0)</f>
        <v>2</v>
      </c>
      <c r="P1500">
        <f>ROUND(IF(L1500=0,0,(E1500/L1500)),0)</f>
        <v>19</v>
      </c>
      <c r="Q1500" t="str">
        <f>LEFT(N1500, SEARCH("/",N1500,1)-1)</f>
        <v>publishing</v>
      </c>
      <c r="R1500" t="str">
        <f>RIGHT(N1500,LEN(N1500)-SEARCH("/",N1500,1))</f>
        <v>fiction</v>
      </c>
      <c r="S1500" s="8">
        <f>(((J1500/60)/60)/24)+DATE(1970,1,1)+(-5/24)</f>
        <v>41840.775208333333</v>
      </c>
      <c r="T1500" s="8">
        <f>(((I1500/60)/60)/24)+DATE(1970,1,1)+(-5/24)</f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ROUND((E1501/D1501)*100,0)</f>
        <v>0</v>
      </c>
      <c r="P1501">
        <f>ROUND(IF(L1501=0,0,(E1501/L1501)),0)</f>
        <v>5</v>
      </c>
      <c r="Q1501" t="str">
        <f>LEFT(N1501, SEARCH("/",N1501,1)-1)</f>
        <v>publishing</v>
      </c>
      <c r="R1501" t="str">
        <f>RIGHT(N1501,LEN(N1501)-SEARCH("/",N1501,1))</f>
        <v>fiction</v>
      </c>
      <c r="S1501" s="8">
        <f>(((J1501/60)/60)/24)+DATE(1970,1,1)+(-5/24)</f>
        <v>42526.798993055556</v>
      </c>
      <c r="T1501" s="8">
        <f>(((I1501/60)/60)/24)+DATE(1970,1,1)+(-5/24)</f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ROUND((E1502/D1502)*100,0)</f>
        <v>25</v>
      </c>
      <c r="P1502">
        <f>ROUND(IF(L1502=0,0,(E1502/L1502)),0)</f>
        <v>47</v>
      </c>
      <c r="Q1502" t="str">
        <f>LEFT(N1502, SEARCH("/",N1502,1)-1)</f>
        <v>publishing</v>
      </c>
      <c r="R1502" t="str">
        <f>RIGHT(N1502,LEN(N1502)-SEARCH("/",N1502,1))</f>
        <v>fiction</v>
      </c>
      <c r="S1502" s="8">
        <f>(((J1502/60)/60)/24)+DATE(1970,1,1)+(-5/24)</f>
        <v>41365.69626157407</v>
      </c>
      <c r="T1502" s="8">
        <f>(((I1502/60)/60)/24)+DATE(1970,1,1)+(-5/24)</f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ROUND((E1503/D1503)*100,0)</f>
        <v>166</v>
      </c>
      <c r="P1503">
        <f>ROUND(IF(L1503=0,0,(E1503/L1503)),0)</f>
        <v>98</v>
      </c>
      <c r="Q1503" t="str">
        <f>LEFT(N1503, SEARCH("/",N1503,1)-1)</f>
        <v>photography</v>
      </c>
      <c r="R1503" t="str">
        <f>RIGHT(N1503,LEN(N1503)-SEARCH("/",N1503,1))</f>
        <v>photobooks</v>
      </c>
      <c r="S1503" s="8">
        <f>(((J1503/60)/60)/24)+DATE(1970,1,1)+(-5/24)</f>
        <v>42163.3752662037</v>
      </c>
      <c r="T1503" s="8">
        <f>(((I1503/60)/60)/24)+DATE(1970,1,1)+(-5/24)</f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ROUND((E1504/D1504)*100,0)</f>
        <v>101</v>
      </c>
      <c r="P1504">
        <f>ROUND(IF(L1504=0,0,(E1504/L1504)),0)</f>
        <v>68</v>
      </c>
      <c r="Q1504" t="str">
        <f>LEFT(N1504, SEARCH("/",N1504,1)-1)</f>
        <v>photography</v>
      </c>
      <c r="R1504" t="str">
        <f>RIGHT(N1504,LEN(N1504)-SEARCH("/",N1504,1))</f>
        <v>photobooks</v>
      </c>
      <c r="S1504" s="8">
        <f>(((J1504/60)/60)/24)+DATE(1970,1,1)+(-5/24)</f>
        <v>42426.33425925926</v>
      </c>
      <c r="T1504" s="8">
        <f>(((I1504/60)/60)/24)+DATE(1970,1,1)+(-5/24)</f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ROUND((E1505/D1505)*100,0)</f>
        <v>108</v>
      </c>
      <c r="P1505">
        <f>ROUND(IF(L1505=0,0,(E1505/L1505)),0)</f>
        <v>57</v>
      </c>
      <c r="Q1505" t="str">
        <f>LEFT(N1505, SEARCH("/",N1505,1)-1)</f>
        <v>photography</v>
      </c>
      <c r="R1505" t="str">
        <f>RIGHT(N1505,LEN(N1505)-SEARCH("/",N1505,1))</f>
        <v>photobooks</v>
      </c>
      <c r="S1505" s="8">
        <f>(((J1505/60)/60)/24)+DATE(1970,1,1)+(-5/24)</f>
        <v>42606.13890046296</v>
      </c>
      <c r="T1505" s="8">
        <f>(((I1505/60)/60)/24)+DATE(1970,1,1)+(-5/24)</f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ROUND((E1506/D1506)*100,0)</f>
        <v>278</v>
      </c>
      <c r="P1506">
        <f>ROUND(IF(L1506=0,0,(E1506/L1506)),0)</f>
        <v>67</v>
      </c>
      <c r="Q1506" t="str">
        <f>LEFT(N1506, SEARCH("/",N1506,1)-1)</f>
        <v>photography</v>
      </c>
      <c r="R1506" t="str">
        <f>RIGHT(N1506,LEN(N1506)-SEARCH("/",N1506,1))</f>
        <v>photobooks</v>
      </c>
      <c r="S1506" s="8">
        <f>(((J1506/60)/60)/24)+DATE(1970,1,1)+(-5/24)</f>
        <v>41772.44935185185</v>
      </c>
      <c r="T1506" s="8">
        <f>(((I1506/60)/60)/24)+DATE(1970,1,1)+(-5/24)</f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ROUND((E1507/D1507)*100,0)</f>
        <v>104</v>
      </c>
      <c r="P1507">
        <f>ROUND(IF(L1507=0,0,(E1507/L1507)),0)</f>
        <v>48</v>
      </c>
      <c r="Q1507" t="str">
        <f>LEFT(N1507, SEARCH("/",N1507,1)-1)</f>
        <v>photography</v>
      </c>
      <c r="R1507" t="str">
        <f>RIGHT(N1507,LEN(N1507)-SEARCH("/",N1507,1))</f>
        <v>photobooks</v>
      </c>
      <c r="S1507" s="8">
        <f>(((J1507/60)/60)/24)+DATE(1970,1,1)+(-5/24)</f>
        <v>42414.234988425924</v>
      </c>
      <c r="T1507" s="8">
        <f>(((I1507/60)/60)/24)+DATE(1970,1,1)+(-5/24)</f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ROUND((E1508/D1508)*100,0)</f>
        <v>111</v>
      </c>
      <c r="P1508">
        <f>ROUND(IF(L1508=0,0,(E1508/L1508)),0)</f>
        <v>39</v>
      </c>
      <c r="Q1508" t="str">
        <f>LEFT(N1508, SEARCH("/",N1508,1)-1)</f>
        <v>photography</v>
      </c>
      <c r="R1508" t="str">
        <f>RIGHT(N1508,LEN(N1508)-SEARCH("/",N1508,1))</f>
        <v>photobooks</v>
      </c>
      <c r="S1508" s="8">
        <f>(((J1508/60)/60)/24)+DATE(1970,1,1)+(-5/24)</f>
        <v>41814.577592592592</v>
      </c>
      <c r="T1508" s="8">
        <f>(((I1508/60)/60)/24)+DATE(1970,1,1)+(-5/24)</f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ROUND((E1509/D1509)*100,0)</f>
        <v>215</v>
      </c>
      <c r="P1509">
        <f>ROUND(IF(L1509=0,0,(E1509/L1509)),0)</f>
        <v>78</v>
      </c>
      <c r="Q1509" t="str">
        <f>LEFT(N1509, SEARCH("/",N1509,1)-1)</f>
        <v>photography</v>
      </c>
      <c r="R1509" t="str">
        <f>RIGHT(N1509,LEN(N1509)-SEARCH("/",N1509,1))</f>
        <v>photobooks</v>
      </c>
      <c r="S1509" s="8">
        <f>(((J1509/60)/60)/24)+DATE(1970,1,1)+(-5/24)</f>
        <v>40254.242002314815</v>
      </c>
      <c r="T1509" s="8">
        <f>(((I1509/60)/60)/24)+DATE(1970,1,1)+(-5/24)</f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ROUND((E1510/D1510)*100,0)</f>
        <v>111</v>
      </c>
      <c r="P1510">
        <f>ROUND(IF(L1510=0,0,(E1510/L1510)),0)</f>
        <v>97</v>
      </c>
      <c r="Q1510" t="str">
        <f>LEFT(N1510, SEARCH("/",N1510,1)-1)</f>
        <v>photography</v>
      </c>
      <c r="R1510" t="str">
        <f>RIGHT(N1510,LEN(N1510)-SEARCH("/",N1510,1))</f>
        <v>photobooks</v>
      </c>
      <c r="S1510" s="8">
        <f>(((J1510/60)/60)/24)+DATE(1970,1,1)+(-5/24)</f>
        <v>41786.406030092592</v>
      </c>
      <c r="T1510" s="8">
        <f>(((I1510/60)/60)/24)+DATE(1970,1,1)+(-5/24)</f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ROUND((E1511/D1511)*100,0)</f>
        <v>124</v>
      </c>
      <c r="P1511">
        <f>ROUND(IF(L1511=0,0,(E1511/L1511)),0)</f>
        <v>110</v>
      </c>
      <c r="Q1511" t="str">
        <f>LEFT(N1511, SEARCH("/",N1511,1)-1)</f>
        <v>photography</v>
      </c>
      <c r="R1511" t="str">
        <f>RIGHT(N1511,LEN(N1511)-SEARCH("/",N1511,1))</f>
        <v>photobooks</v>
      </c>
      <c r="S1511" s="8">
        <f>(((J1511/60)/60)/24)+DATE(1970,1,1)+(-5/24)</f>
        <v>42751.325057870366</v>
      </c>
      <c r="T1511" s="8">
        <f>(((I1511/60)/60)/24)+DATE(1970,1,1)+(-5/24)</f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ROUND((E1512/D1512)*100,0)</f>
        <v>101</v>
      </c>
      <c r="P1512">
        <f>ROUND(IF(L1512=0,0,(E1512/L1512)),0)</f>
        <v>40</v>
      </c>
      <c r="Q1512" t="str">
        <f>LEFT(N1512, SEARCH("/",N1512,1)-1)</f>
        <v>photography</v>
      </c>
      <c r="R1512" t="str">
        <f>RIGHT(N1512,LEN(N1512)-SEARCH("/",N1512,1))</f>
        <v>photobooks</v>
      </c>
      <c r="S1512" s="8">
        <f>(((J1512/60)/60)/24)+DATE(1970,1,1)+(-5/24)</f>
        <v>41809.176828703698</v>
      </c>
      <c r="T1512" s="8">
        <f>(((I1512/60)/60)/24)+DATE(1970,1,1)+(-5/24)</f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ROUND((E1513/D1513)*100,0)</f>
        <v>112</v>
      </c>
      <c r="P1513">
        <f>ROUND(IF(L1513=0,0,(E1513/L1513)),0)</f>
        <v>76</v>
      </c>
      <c r="Q1513" t="str">
        <f>LEFT(N1513, SEARCH("/",N1513,1)-1)</f>
        <v>photography</v>
      </c>
      <c r="R1513" t="str">
        <f>RIGHT(N1513,LEN(N1513)-SEARCH("/",N1513,1))</f>
        <v>photobooks</v>
      </c>
      <c r="S1513" s="8">
        <f>(((J1513/60)/60)/24)+DATE(1970,1,1)+(-5/24)</f>
        <v>42296.375046296293</v>
      </c>
      <c r="T1513" s="8">
        <f>(((I1513/60)/60)/24)+DATE(1970,1,1)+(-5/24)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ROUND((E1514/D1514)*100,0)</f>
        <v>559</v>
      </c>
      <c r="P1514">
        <f>ROUND(IF(L1514=0,0,(E1514/L1514)),0)</f>
        <v>58</v>
      </c>
      <c r="Q1514" t="str">
        <f>LEFT(N1514, SEARCH("/",N1514,1)-1)</f>
        <v>photography</v>
      </c>
      <c r="R1514" t="str">
        <f>RIGHT(N1514,LEN(N1514)-SEARCH("/",N1514,1))</f>
        <v>photobooks</v>
      </c>
      <c r="S1514" s="8">
        <f>(((J1514/60)/60)/24)+DATE(1970,1,1)+(-5/24)</f>
        <v>42741.476145833331</v>
      </c>
      <c r="T1514" s="8">
        <f>(((I1514/60)/60)/24)+DATE(1970,1,1)+(-5/24)</f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ROUND((E1515/D1515)*100,0)</f>
        <v>150</v>
      </c>
      <c r="P1515">
        <f>ROUND(IF(L1515=0,0,(E1515/L1515)),0)</f>
        <v>56</v>
      </c>
      <c r="Q1515" t="str">
        <f>LEFT(N1515, SEARCH("/",N1515,1)-1)</f>
        <v>photography</v>
      </c>
      <c r="R1515" t="str">
        <f>RIGHT(N1515,LEN(N1515)-SEARCH("/",N1515,1))</f>
        <v>photobooks</v>
      </c>
      <c r="S1515" s="8">
        <f>(((J1515/60)/60)/24)+DATE(1970,1,1)+(-5/24)</f>
        <v>41806.42900462963</v>
      </c>
      <c r="T1515" s="8">
        <f>(((I1515/60)/60)/24)+DATE(1970,1,1)+(-5/24)</f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ROUND((E1516/D1516)*100,0)</f>
        <v>106</v>
      </c>
      <c r="P1516">
        <f>ROUND(IF(L1516=0,0,(E1516/L1516)),0)</f>
        <v>151</v>
      </c>
      <c r="Q1516" t="str">
        <f>LEFT(N1516, SEARCH("/",N1516,1)-1)</f>
        <v>photography</v>
      </c>
      <c r="R1516" t="str">
        <f>RIGHT(N1516,LEN(N1516)-SEARCH("/",N1516,1))</f>
        <v>photobooks</v>
      </c>
      <c r="S1516" s="8">
        <f>(((J1516/60)/60)/24)+DATE(1970,1,1)+(-5/24)</f>
        <v>42234.389351851853</v>
      </c>
      <c r="T1516" s="8">
        <f>(((I1516/60)/60)/24)+DATE(1970,1,1)+(-5/24)</f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ROUND((E1517/D1517)*100,0)</f>
        <v>157</v>
      </c>
      <c r="P1517">
        <f>ROUND(IF(L1517=0,0,(E1517/L1517)),0)</f>
        <v>850</v>
      </c>
      <c r="Q1517" t="str">
        <f>LEFT(N1517, SEARCH("/",N1517,1)-1)</f>
        <v>photography</v>
      </c>
      <c r="R1517" t="str">
        <f>RIGHT(N1517,LEN(N1517)-SEARCH("/",N1517,1))</f>
        <v>photobooks</v>
      </c>
      <c r="S1517" s="8">
        <f>(((J1517/60)/60)/24)+DATE(1970,1,1)+(-5/24)</f>
        <v>42415.04510416666</v>
      </c>
      <c r="T1517" s="8">
        <f>(((I1517/60)/60)/24)+DATE(1970,1,1)+(-5/24)</f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ROUND((E1518/D1518)*100,0)</f>
        <v>109</v>
      </c>
      <c r="P1518">
        <f>ROUND(IF(L1518=0,0,(E1518/L1518)),0)</f>
        <v>159</v>
      </c>
      <c r="Q1518" t="str">
        <f>LEFT(N1518, SEARCH("/",N1518,1)-1)</f>
        <v>photography</v>
      </c>
      <c r="R1518" t="str">
        <f>RIGHT(N1518,LEN(N1518)-SEARCH("/",N1518,1))</f>
        <v>photobooks</v>
      </c>
      <c r="S1518" s="8">
        <f>(((J1518/60)/60)/24)+DATE(1970,1,1)+(-5/24)</f>
        <v>42619.258009259262</v>
      </c>
      <c r="T1518" s="8">
        <f>(((I1518/60)/60)/24)+DATE(1970,1,1)+(-5/24)</f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ROUND((E1519/D1519)*100,0)</f>
        <v>162</v>
      </c>
      <c r="P1519">
        <f>ROUND(IF(L1519=0,0,(E1519/L1519)),0)</f>
        <v>40</v>
      </c>
      <c r="Q1519" t="str">
        <f>LEFT(N1519, SEARCH("/",N1519,1)-1)</f>
        <v>photography</v>
      </c>
      <c r="R1519" t="str">
        <f>RIGHT(N1519,LEN(N1519)-SEARCH("/",N1519,1))</f>
        <v>photobooks</v>
      </c>
      <c r="S1519" s="8">
        <f>(((J1519/60)/60)/24)+DATE(1970,1,1)+(-5/24)</f>
        <v>41948.358252314814</v>
      </c>
      <c r="T1519" s="8">
        <f>(((I1519/60)/60)/24)+DATE(1970,1,1)+(-5/24)</f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ROUND((E1520/D1520)*100,0)</f>
        <v>205</v>
      </c>
      <c r="P1520">
        <f>ROUND(IF(L1520=0,0,(E1520/L1520)),0)</f>
        <v>131</v>
      </c>
      <c r="Q1520" t="str">
        <f>LEFT(N1520, SEARCH("/",N1520,1)-1)</f>
        <v>photography</v>
      </c>
      <c r="R1520" t="str">
        <f>RIGHT(N1520,LEN(N1520)-SEARCH("/",N1520,1))</f>
        <v>photobooks</v>
      </c>
      <c r="S1520" s="8">
        <f>(((J1520/60)/60)/24)+DATE(1970,1,1)+(-5/24)</f>
        <v>41760.611712962964</v>
      </c>
      <c r="T1520" s="8">
        <f>(((I1520/60)/60)/24)+DATE(1970,1,1)+(-5/24)</f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ROUND((E1521/D1521)*100,0)</f>
        <v>103</v>
      </c>
      <c r="P1521">
        <f>ROUND(IF(L1521=0,0,(E1521/L1521)),0)</f>
        <v>64</v>
      </c>
      <c r="Q1521" t="str">
        <f>LEFT(N1521, SEARCH("/",N1521,1)-1)</f>
        <v>photography</v>
      </c>
      <c r="R1521" t="str">
        <f>RIGHT(N1521,LEN(N1521)-SEARCH("/",N1521,1))</f>
        <v>photobooks</v>
      </c>
      <c r="S1521" s="8">
        <f>(((J1521/60)/60)/24)+DATE(1970,1,1)+(-5/24)</f>
        <v>41782.533368055556</v>
      </c>
      <c r="T1521" s="8">
        <f>(((I1521/60)/60)/24)+DATE(1970,1,1)+(-5/24)</f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ROUND((E1522/D1522)*100,0)</f>
        <v>103</v>
      </c>
      <c r="P1522">
        <f>ROUND(IF(L1522=0,0,(E1522/L1522)),0)</f>
        <v>112</v>
      </c>
      <c r="Q1522" t="str">
        <f>LEFT(N1522, SEARCH("/",N1522,1)-1)</f>
        <v>photography</v>
      </c>
      <c r="R1522" t="str">
        <f>RIGHT(N1522,LEN(N1522)-SEARCH("/",N1522,1))</f>
        <v>photobooks</v>
      </c>
      <c r="S1522" s="8">
        <f>(((J1522/60)/60)/24)+DATE(1970,1,1)+(-5/24)</f>
        <v>41955.649456018517</v>
      </c>
      <c r="T1522" s="8">
        <f>(((I1522/60)/60)/24)+DATE(1970,1,1)+(-5/24)</f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ROUND((E1523/D1523)*100,0)</f>
        <v>107</v>
      </c>
      <c r="P1523">
        <f>ROUND(IF(L1523=0,0,(E1523/L1523)),0)</f>
        <v>170</v>
      </c>
      <c r="Q1523" t="str">
        <f>LEFT(N1523, SEARCH("/",N1523,1)-1)</f>
        <v>photography</v>
      </c>
      <c r="R1523" t="str">
        <f>RIGHT(N1523,LEN(N1523)-SEARCH("/",N1523,1))</f>
        <v>photobooks</v>
      </c>
      <c r="S1523" s="8">
        <f>(((J1523/60)/60)/24)+DATE(1970,1,1)+(-5/24)</f>
        <v>42492.959386574068</v>
      </c>
      <c r="T1523" s="8">
        <f>(((I1523/60)/60)/24)+DATE(1970,1,1)+(-5/24)</f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ROUND((E1524/D1524)*100,0)</f>
        <v>139</v>
      </c>
      <c r="P1524">
        <f>ROUND(IF(L1524=0,0,(E1524/L1524)),0)</f>
        <v>134</v>
      </c>
      <c r="Q1524" t="str">
        <f>LEFT(N1524, SEARCH("/",N1524,1)-1)</f>
        <v>photography</v>
      </c>
      <c r="R1524" t="str">
        <f>RIGHT(N1524,LEN(N1524)-SEARCH("/",N1524,1))</f>
        <v>photobooks</v>
      </c>
      <c r="S1524" s="8">
        <f>(((J1524/60)/60)/24)+DATE(1970,1,1)+(-5/24)</f>
        <v>41899.621979166666</v>
      </c>
      <c r="T1524" s="8">
        <f>(((I1524/60)/60)/24)+DATE(1970,1,1)+(-5/24)</f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ROUND((E1525/D1525)*100,0)</f>
        <v>125</v>
      </c>
      <c r="P1525">
        <f>ROUND(IF(L1525=0,0,(E1525/L1525)),0)</f>
        <v>96</v>
      </c>
      <c r="Q1525" t="str">
        <f>LEFT(N1525, SEARCH("/",N1525,1)-1)</f>
        <v>photography</v>
      </c>
      <c r="R1525" t="str">
        <f>RIGHT(N1525,LEN(N1525)-SEARCH("/",N1525,1))</f>
        <v>photobooks</v>
      </c>
      <c r="S1525" s="8">
        <f>(((J1525/60)/60)/24)+DATE(1970,1,1)+(-5/24)</f>
        <v>41964.543009259258</v>
      </c>
      <c r="T1525" s="8">
        <f>(((I1525/60)/60)/24)+DATE(1970,1,1)+(-5/24)</f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ROUND((E1526/D1526)*100,0)</f>
        <v>207</v>
      </c>
      <c r="P1526">
        <f>ROUND(IF(L1526=0,0,(E1526/L1526)),0)</f>
        <v>222</v>
      </c>
      <c r="Q1526" t="str">
        <f>LEFT(N1526, SEARCH("/",N1526,1)-1)</f>
        <v>photography</v>
      </c>
      <c r="R1526" t="str">
        <f>RIGHT(N1526,LEN(N1526)-SEARCH("/",N1526,1))</f>
        <v>photobooks</v>
      </c>
      <c r="S1526" s="8">
        <f>(((J1526/60)/60)/24)+DATE(1970,1,1)+(-5/24)</f>
        <v>42756.292708333327</v>
      </c>
      <c r="T1526" s="8">
        <f>(((I1526/60)/60)/24)+DATE(1970,1,1)+(-5/24)</f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ROUND((E1527/D1527)*100,0)</f>
        <v>174</v>
      </c>
      <c r="P1527">
        <f>ROUND(IF(L1527=0,0,(E1527/L1527)),0)</f>
        <v>32</v>
      </c>
      <c r="Q1527" t="str">
        <f>LEFT(N1527, SEARCH("/",N1527,1)-1)</f>
        <v>photography</v>
      </c>
      <c r="R1527" t="str">
        <f>RIGHT(N1527,LEN(N1527)-SEARCH("/",N1527,1))</f>
        <v>photobooks</v>
      </c>
      <c r="S1527" s="8">
        <f>(((J1527/60)/60)/24)+DATE(1970,1,1)+(-5/24)</f>
        <v>42570.494652777772</v>
      </c>
      <c r="T1527" s="8">
        <f>(((I1527/60)/60)/24)+DATE(1970,1,1)+(-5/24)</f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ROUND((E1528/D1528)*100,0)</f>
        <v>120</v>
      </c>
      <c r="P1528">
        <f>ROUND(IF(L1528=0,0,(E1528/L1528)),0)</f>
        <v>99</v>
      </c>
      <c r="Q1528" t="str">
        <f>LEFT(N1528, SEARCH("/",N1528,1)-1)</f>
        <v>photography</v>
      </c>
      <c r="R1528" t="str">
        <f>RIGHT(N1528,LEN(N1528)-SEARCH("/",N1528,1))</f>
        <v>photobooks</v>
      </c>
      <c r="S1528" s="8">
        <f>(((J1528/60)/60)/24)+DATE(1970,1,1)+(-5/24)</f>
        <v>42339.067673611113</v>
      </c>
      <c r="T1528" s="8">
        <f>(((I1528/60)/60)/24)+DATE(1970,1,1)+(-5/24)</f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ROUND((E1529/D1529)*100,0)</f>
        <v>110</v>
      </c>
      <c r="P1529">
        <f>ROUND(IF(L1529=0,0,(E1529/L1529)),0)</f>
        <v>55</v>
      </c>
      <c r="Q1529" t="str">
        <f>LEFT(N1529, SEARCH("/",N1529,1)-1)</f>
        <v>photography</v>
      </c>
      <c r="R1529" t="str">
        <f>RIGHT(N1529,LEN(N1529)-SEARCH("/",N1529,1))</f>
        <v>photobooks</v>
      </c>
      <c r="S1529" s="8">
        <f>(((J1529/60)/60)/24)+DATE(1970,1,1)+(-5/24)</f>
        <v>42780.392199074071</v>
      </c>
      <c r="T1529" s="8">
        <f>(((I1529/60)/60)/24)+DATE(1970,1,1)+(-5/24)</f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ROUND((E1530/D1530)*100,0)</f>
        <v>282</v>
      </c>
      <c r="P1530">
        <f>ROUND(IF(L1530=0,0,(E1530/L1530)),0)</f>
        <v>53</v>
      </c>
      <c r="Q1530" t="str">
        <f>LEFT(N1530, SEARCH("/",N1530,1)-1)</f>
        <v>photography</v>
      </c>
      <c r="R1530" t="str">
        <f>RIGHT(N1530,LEN(N1530)-SEARCH("/",N1530,1))</f>
        <v>photobooks</v>
      </c>
      <c r="S1530" s="8">
        <f>(((J1530/60)/60)/24)+DATE(1970,1,1)+(-5/24)</f>
        <v>42736.524560185186</v>
      </c>
      <c r="T1530" s="8">
        <f>(((I1530/60)/60)/24)+DATE(1970,1,1)+(-5/24)</f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ROUND((E1531/D1531)*100,0)</f>
        <v>101</v>
      </c>
      <c r="P1531">
        <f>ROUND(IF(L1531=0,0,(E1531/L1531)),0)</f>
        <v>136</v>
      </c>
      <c r="Q1531" t="str">
        <f>LEFT(N1531, SEARCH("/",N1531,1)-1)</f>
        <v>photography</v>
      </c>
      <c r="R1531" t="str">
        <f>RIGHT(N1531,LEN(N1531)-SEARCH("/",N1531,1))</f>
        <v>photobooks</v>
      </c>
      <c r="S1531" s="8">
        <f>(((J1531/60)/60)/24)+DATE(1970,1,1)+(-5/24)</f>
        <v>42052.420370370368</v>
      </c>
      <c r="T1531" s="8">
        <f>(((I1531/60)/60)/24)+DATE(1970,1,1)+(-5/24)</f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ROUND((E1532/D1532)*100,0)</f>
        <v>135</v>
      </c>
      <c r="P1532">
        <f>ROUND(IF(L1532=0,0,(E1532/L1532)),0)</f>
        <v>54</v>
      </c>
      <c r="Q1532" t="str">
        <f>LEFT(N1532, SEARCH("/",N1532,1)-1)</f>
        <v>photography</v>
      </c>
      <c r="R1532" t="str">
        <f>RIGHT(N1532,LEN(N1532)-SEARCH("/",N1532,1))</f>
        <v>photobooks</v>
      </c>
      <c r="S1532" s="8">
        <f>(((J1532/60)/60)/24)+DATE(1970,1,1)+(-5/24)</f>
        <v>42275.558969907412</v>
      </c>
      <c r="T1532" s="8">
        <f>(((I1532/60)/60)/24)+DATE(1970,1,1)+(-5/24)</f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ROUND((E1533/D1533)*100,0)</f>
        <v>176</v>
      </c>
      <c r="P1533">
        <f>ROUND(IF(L1533=0,0,(E1533/L1533)),0)</f>
        <v>57</v>
      </c>
      <c r="Q1533" t="str">
        <f>LEFT(N1533, SEARCH("/",N1533,1)-1)</f>
        <v>photography</v>
      </c>
      <c r="R1533" t="str">
        <f>RIGHT(N1533,LEN(N1533)-SEARCH("/",N1533,1))</f>
        <v>photobooks</v>
      </c>
      <c r="S1533" s="8">
        <f>(((J1533/60)/60)/24)+DATE(1970,1,1)+(-5/24)</f>
        <v>41941.594050925924</v>
      </c>
      <c r="T1533" s="8">
        <f>(((I1533/60)/60)/24)+DATE(1970,1,1)+(-5/24)</f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ROUND((E1534/D1534)*100,0)</f>
        <v>484</v>
      </c>
      <c r="P1534">
        <f>ROUND(IF(L1534=0,0,(E1534/L1534)),0)</f>
        <v>82</v>
      </c>
      <c r="Q1534" t="str">
        <f>LEFT(N1534, SEARCH("/",N1534,1)-1)</f>
        <v>photography</v>
      </c>
      <c r="R1534" t="str">
        <f>RIGHT(N1534,LEN(N1534)-SEARCH("/",N1534,1))</f>
        <v>photobooks</v>
      </c>
      <c r="S1534" s="8">
        <f>(((J1534/60)/60)/24)+DATE(1970,1,1)+(-5/24)</f>
        <v>42391.266956018517</v>
      </c>
      <c r="T1534" s="8">
        <f>(((I1534/60)/60)/24)+DATE(1970,1,1)+(-5/24)</f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ROUND((E1535/D1535)*100,0)</f>
        <v>145</v>
      </c>
      <c r="P1535">
        <f>ROUND(IF(L1535=0,0,(E1535/L1535)),0)</f>
        <v>88</v>
      </c>
      <c r="Q1535" t="str">
        <f>LEFT(N1535, SEARCH("/",N1535,1)-1)</f>
        <v>photography</v>
      </c>
      <c r="R1535" t="str">
        <f>RIGHT(N1535,LEN(N1535)-SEARCH("/",N1535,1))</f>
        <v>photobooks</v>
      </c>
      <c r="S1535" s="8">
        <f>(((J1535/60)/60)/24)+DATE(1970,1,1)+(-5/24)</f>
        <v>42442.793715277774</v>
      </c>
      <c r="T1535" s="8">
        <f>(((I1535/60)/60)/24)+DATE(1970,1,1)+(-5/24)</f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ROUND((E1536/D1536)*100,0)</f>
        <v>418</v>
      </c>
      <c r="P1536">
        <f>ROUND(IF(L1536=0,0,(E1536/L1536)),0)</f>
        <v>85</v>
      </c>
      <c r="Q1536" t="str">
        <f>LEFT(N1536, SEARCH("/",N1536,1)-1)</f>
        <v>photography</v>
      </c>
      <c r="R1536" t="str">
        <f>RIGHT(N1536,LEN(N1536)-SEARCH("/",N1536,1))</f>
        <v>photobooks</v>
      </c>
      <c r="S1536" s="8">
        <f>(((J1536/60)/60)/24)+DATE(1970,1,1)+(-5/24)</f>
        <v>42221.465995370374</v>
      </c>
      <c r="T1536" s="8">
        <f>(((I1536/60)/60)/24)+DATE(1970,1,1)+(-5/24)</f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ROUND((E1537/D1537)*100,0)</f>
        <v>132</v>
      </c>
      <c r="P1537">
        <f>ROUND(IF(L1537=0,0,(E1537/L1537)),0)</f>
        <v>48</v>
      </c>
      <c r="Q1537" t="str">
        <f>LEFT(N1537, SEARCH("/",N1537,1)-1)</f>
        <v>photography</v>
      </c>
      <c r="R1537" t="str">
        <f>RIGHT(N1537,LEN(N1537)-SEARCH("/",N1537,1))</f>
        <v>photobooks</v>
      </c>
      <c r="S1537" s="8">
        <f>(((J1537/60)/60)/24)+DATE(1970,1,1)+(-5/24)</f>
        <v>42484.620729166665</v>
      </c>
      <c r="T1537" s="8">
        <f>(((I1537/60)/60)/24)+DATE(1970,1,1)+(-5/24)</f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ROUND((E1538/D1538)*100,0)</f>
        <v>250</v>
      </c>
      <c r="P1538">
        <f>ROUND(IF(L1538=0,0,(E1538/L1538)),0)</f>
        <v>66</v>
      </c>
      <c r="Q1538" t="str">
        <f>LEFT(N1538, SEARCH("/",N1538,1)-1)</f>
        <v>photography</v>
      </c>
      <c r="R1538" t="str">
        <f>RIGHT(N1538,LEN(N1538)-SEARCH("/",N1538,1))</f>
        <v>photobooks</v>
      </c>
      <c r="S1538" s="8">
        <f>(((J1538/60)/60)/24)+DATE(1970,1,1)+(-5/24)</f>
        <v>42213.593865740739</v>
      </c>
      <c r="T1538" s="8">
        <f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ROUND((E1539/D1539)*100,0)</f>
        <v>180</v>
      </c>
      <c r="P1539">
        <f>ROUND(IF(L1539=0,0,(E1539/L1539)),0)</f>
        <v>96</v>
      </c>
      <c r="Q1539" t="str">
        <f>LEFT(N1539, SEARCH("/",N1539,1)-1)</f>
        <v>photography</v>
      </c>
      <c r="R1539" t="str">
        <f>RIGHT(N1539,LEN(N1539)-SEARCH("/",N1539,1))</f>
        <v>photobooks</v>
      </c>
      <c r="S1539" s="8">
        <f>(((J1539/60)/60)/24)+DATE(1970,1,1)+(-5/24)</f>
        <v>42552.106793981475</v>
      </c>
      <c r="T1539" s="8">
        <f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ROUND((E1540/D1540)*100,0)</f>
        <v>103</v>
      </c>
      <c r="P1540">
        <f>ROUND(IF(L1540=0,0,(E1540/L1540)),0)</f>
        <v>156</v>
      </c>
      <c r="Q1540" t="str">
        <f>LEFT(N1540, SEARCH("/",N1540,1)-1)</f>
        <v>photography</v>
      </c>
      <c r="R1540" t="str">
        <f>RIGHT(N1540,LEN(N1540)-SEARCH("/",N1540,1))</f>
        <v>photobooks</v>
      </c>
      <c r="S1540" s="8">
        <f>(((J1540/60)/60)/24)+DATE(1970,1,1)+(-5/24)</f>
        <v>41981.57372685185</v>
      </c>
      <c r="T1540" s="8">
        <f>(((I1540/60)/60)/24)+DATE(1970,1,1)+(-5/24)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ROUND((E1541/D1541)*100,0)</f>
        <v>136</v>
      </c>
      <c r="P1541">
        <f>ROUND(IF(L1541=0,0,(E1541/L1541)),0)</f>
        <v>96</v>
      </c>
      <c r="Q1541" t="str">
        <f>LEFT(N1541, SEARCH("/",N1541,1)-1)</f>
        <v>photography</v>
      </c>
      <c r="R1541" t="str">
        <f>RIGHT(N1541,LEN(N1541)-SEARCH("/",N1541,1))</f>
        <v>photobooks</v>
      </c>
      <c r="S1541" s="8">
        <f>(((J1541/60)/60)/24)+DATE(1970,1,1)+(-5/24)</f>
        <v>42705.710868055547</v>
      </c>
      <c r="T1541" s="8">
        <f>(((I1541/60)/60)/24)+DATE(1970,1,1)+(-5/24)</f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ROUND((E1542/D1542)*100,0)</f>
        <v>118</v>
      </c>
      <c r="P1542">
        <f>ROUND(IF(L1542=0,0,(E1542/L1542)),0)</f>
        <v>180</v>
      </c>
      <c r="Q1542" t="str">
        <f>LEFT(N1542, SEARCH("/",N1542,1)-1)</f>
        <v>photography</v>
      </c>
      <c r="R1542" t="str">
        <f>RIGHT(N1542,LEN(N1542)-SEARCH("/",N1542,1))</f>
        <v>photobooks</v>
      </c>
      <c r="S1542" s="8">
        <f>(((J1542/60)/60)/24)+DATE(1970,1,1)+(-5/24)</f>
        <v>41938.798796296294</v>
      </c>
      <c r="T1542" s="8">
        <f>(((I1542/60)/60)/24)+DATE(1970,1,1)+(-5/24)</f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ROUND((E1543/D1543)*100,0)</f>
        <v>0</v>
      </c>
      <c r="P1543">
        <f>ROUND(IF(L1543=0,0,(E1543/L1543)),0)</f>
        <v>3</v>
      </c>
      <c r="Q1543" t="str">
        <f>LEFT(N1543, SEARCH("/",N1543,1)-1)</f>
        <v>photography</v>
      </c>
      <c r="R1543" t="str">
        <f>RIGHT(N1543,LEN(N1543)-SEARCH("/",N1543,1))</f>
        <v>nature</v>
      </c>
      <c r="S1543" s="8">
        <f>(((J1543/60)/60)/24)+DATE(1970,1,1)+(-5/24)</f>
        <v>41974.503912037035</v>
      </c>
      <c r="T1543" s="8">
        <f>(((I1543/60)/60)/24)+DATE(1970,1,1)+(-5/24)</f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ROUND((E1544/D1544)*100,0)</f>
        <v>4</v>
      </c>
      <c r="P1544">
        <f>ROUND(IF(L1544=0,0,(E1544/L1544)),0)</f>
        <v>20</v>
      </c>
      <c r="Q1544" t="str">
        <f>LEFT(N1544, SEARCH("/",N1544,1)-1)</f>
        <v>photography</v>
      </c>
      <c r="R1544" t="str">
        <f>RIGHT(N1544,LEN(N1544)-SEARCH("/",N1544,1))</f>
        <v>nature</v>
      </c>
      <c r="S1544" s="8">
        <f>(((J1544/60)/60)/24)+DATE(1970,1,1)+(-5/24)</f>
        <v>42170.788194444445</v>
      </c>
      <c r="T1544" s="8">
        <f>(((I1544/60)/60)/24)+DATE(1970,1,1)+(-5/24)</f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ROUND((E1545/D1545)*100,0)</f>
        <v>0</v>
      </c>
      <c r="P1545">
        <f>ROUND(IF(L1545=0,0,(E1545/L1545)),0)</f>
        <v>10</v>
      </c>
      <c r="Q1545" t="str">
        <f>LEFT(N1545, SEARCH("/",N1545,1)-1)</f>
        <v>photography</v>
      </c>
      <c r="R1545" t="str">
        <f>RIGHT(N1545,LEN(N1545)-SEARCH("/",N1545,1))</f>
        <v>nature</v>
      </c>
      <c r="S1545" s="8">
        <f>(((J1545/60)/60)/24)+DATE(1970,1,1)+(-5/24)</f>
        <v>41935.301319444443</v>
      </c>
      <c r="T1545" s="8">
        <f>(((I1545/60)/60)/24)+DATE(1970,1,1)+(-5/24)</f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ROUND((E1546/D1546)*100,0)</f>
        <v>0</v>
      </c>
      <c r="P1546">
        <f>ROUND(IF(L1546=0,0,(E1546/L1546)),0)</f>
        <v>0</v>
      </c>
      <c r="Q1546" t="str">
        <f>LEFT(N1546, SEARCH("/",N1546,1)-1)</f>
        <v>photography</v>
      </c>
      <c r="R1546" t="str">
        <f>RIGHT(N1546,LEN(N1546)-SEARCH("/",N1546,1))</f>
        <v>nature</v>
      </c>
      <c r="S1546" s="8">
        <f>(((J1546/60)/60)/24)+DATE(1970,1,1)+(-5/24)</f>
        <v>42052.842870370368</v>
      </c>
      <c r="T1546" s="8">
        <f>(((I1546/60)/60)/24)+DATE(1970,1,1)+(-5/24)</f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ROUND((E1547/D1547)*100,0)</f>
        <v>0</v>
      </c>
      <c r="P1547">
        <f>ROUND(IF(L1547=0,0,(E1547/L1547)),0)</f>
        <v>1</v>
      </c>
      <c r="Q1547" t="str">
        <f>LEFT(N1547, SEARCH("/",N1547,1)-1)</f>
        <v>photography</v>
      </c>
      <c r="R1547" t="str">
        <f>RIGHT(N1547,LEN(N1547)-SEARCH("/",N1547,1))</f>
        <v>nature</v>
      </c>
      <c r="S1547" s="8">
        <f>(((J1547/60)/60)/24)+DATE(1970,1,1)+(-5/24)</f>
        <v>42031.676319444443</v>
      </c>
      <c r="T1547" s="8">
        <f>(((I1547/60)/60)/24)+DATE(1970,1,1)+(-5/24)</f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ROUND((E1548/D1548)*100,0)</f>
        <v>29</v>
      </c>
      <c r="P1548">
        <f>ROUND(IF(L1548=0,0,(E1548/L1548)),0)</f>
        <v>26</v>
      </c>
      <c r="Q1548" t="str">
        <f>LEFT(N1548, SEARCH("/",N1548,1)-1)</f>
        <v>photography</v>
      </c>
      <c r="R1548" t="str">
        <f>RIGHT(N1548,LEN(N1548)-SEARCH("/",N1548,1))</f>
        <v>nature</v>
      </c>
      <c r="S1548" s="8">
        <f>(((J1548/60)/60)/24)+DATE(1970,1,1)+(-5/24)</f>
        <v>41839.004618055551</v>
      </c>
      <c r="T1548" s="8">
        <f>(((I1548/60)/60)/24)+DATE(1970,1,1)+(-5/24)</f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ROUND((E1549/D1549)*100,0)</f>
        <v>0</v>
      </c>
      <c r="P1549">
        <f>ROUND(IF(L1549=0,0,(E1549/L1549)),0)</f>
        <v>0</v>
      </c>
      <c r="Q1549" t="str">
        <f>LEFT(N1549, SEARCH("/",N1549,1)-1)</f>
        <v>photography</v>
      </c>
      <c r="R1549" t="str">
        <f>RIGHT(N1549,LEN(N1549)-SEARCH("/",N1549,1))</f>
        <v>nature</v>
      </c>
      <c r="S1549" s="8">
        <f>(((J1549/60)/60)/24)+DATE(1970,1,1)+(-5/24)</f>
        <v>42782.218541666669</v>
      </c>
      <c r="T1549" s="8">
        <f>(((I1549/60)/60)/24)+DATE(1970,1,1)+(-5/24)</f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ROUND((E1550/D1550)*100,0)</f>
        <v>9</v>
      </c>
      <c r="P1550">
        <f>ROUND(IF(L1550=0,0,(E1550/L1550)),0)</f>
        <v>60</v>
      </c>
      <c r="Q1550" t="str">
        <f>LEFT(N1550, SEARCH("/",N1550,1)-1)</f>
        <v>photography</v>
      </c>
      <c r="R1550" t="str">
        <f>RIGHT(N1550,LEN(N1550)-SEARCH("/",N1550,1))</f>
        <v>nature</v>
      </c>
      <c r="S1550" s="8">
        <f>(((J1550/60)/60)/24)+DATE(1970,1,1)+(-5/24)</f>
        <v>42286.673842592594</v>
      </c>
      <c r="T1550" s="8">
        <f>(((I1550/60)/60)/24)+DATE(1970,1,1)+(-5/24)</f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ROUND((E1551/D1551)*100,0)</f>
        <v>34</v>
      </c>
      <c r="P1551">
        <f>ROUND(IF(L1551=0,0,(E1551/L1551)),0)</f>
        <v>28</v>
      </c>
      <c r="Q1551" t="str">
        <f>LEFT(N1551, SEARCH("/",N1551,1)-1)</f>
        <v>photography</v>
      </c>
      <c r="R1551" t="str">
        <f>RIGHT(N1551,LEN(N1551)-SEARCH("/",N1551,1))</f>
        <v>nature</v>
      </c>
      <c r="S1551" s="8">
        <f>(((J1551/60)/60)/24)+DATE(1970,1,1)+(-5/24)</f>
        <v>42280.927766203698</v>
      </c>
      <c r="T1551" s="8">
        <f>(((I1551/60)/60)/24)+DATE(1970,1,1)+(-5/24)</f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ROUND((E1552/D1552)*100,0)</f>
        <v>13</v>
      </c>
      <c r="P1552">
        <f>ROUND(IF(L1552=0,0,(E1552/L1552)),0)</f>
        <v>14</v>
      </c>
      <c r="Q1552" t="str">
        <f>LEFT(N1552, SEARCH("/",N1552,1)-1)</f>
        <v>photography</v>
      </c>
      <c r="R1552" t="str">
        <f>RIGHT(N1552,LEN(N1552)-SEARCH("/",N1552,1))</f>
        <v>nature</v>
      </c>
      <c r="S1552" s="8">
        <f>(((J1552/60)/60)/24)+DATE(1970,1,1)+(-5/24)</f>
        <v>42472.24113425926</v>
      </c>
      <c r="T1552" s="8">
        <f>(((I1552/60)/60)/24)+DATE(1970,1,1)+(-5/24)</f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ROUND((E1553/D1553)*100,0)</f>
        <v>0</v>
      </c>
      <c r="P1553">
        <f>ROUND(IF(L1553=0,0,(E1553/L1553)),0)</f>
        <v>0</v>
      </c>
      <c r="Q1553" t="str">
        <f>LEFT(N1553, SEARCH("/",N1553,1)-1)</f>
        <v>photography</v>
      </c>
      <c r="R1553" t="str">
        <f>RIGHT(N1553,LEN(N1553)-SEARCH("/",N1553,1))</f>
        <v>nature</v>
      </c>
      <c r="S1553" s="8">
        <f>(((J1553/60)/60)/24)+DATE(1970,1,1)+(-5/24)</f>
        <v>42121.616192129623</v>
      </c>
      <c r="T1553" s="8">
        <f>(((I1553/60)/60)/24)+DATE(1970,1,1)+(-5/24)</f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ROUND((E1554/D1554)*100,0)</f>
        <v>49</v>
      </c>
      <c r="P1554">
        <f>ROUND(IF(L1554=0,0,(E1554/L1554)),0)</f>
        <v>132</v>
      </c>
      <c r="Q1554" t="str">
        <f>LEFT(N1554, SEARCH("/",N1554,1)-1)</f>
        <v>photography</v>
      </c>
      <c r="R1554" t="str">
        <f>RIGHT(N1554,LEN(N1554)-SEARCH("/",N1554,1))</f>
        <v>nature</v>
      </c>
      <c r="S1554" s="8">
        <f>(((J1554/60)/60)/24)+DATE(1970,1,1)+(-5/24)</f>
        <v>41892.480416666665</v>
      </c>
      <c r="T1554" s="8">
        <f>(((I1554/60)/60)/24)+DATE(1970,1,1)+(-5/24)</f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ROUND((E1555/D1555)*100,0)</f>
        <v>0</v>
      </c>
      <c r="P1555">
        <f>ROUND(IF(L1555=0,0,(E1555/L1555)),0)</f>
        <v>0</v>
      </c>
      <c r="Q1555" t="str">
        <f>LEFT(N1555, SEARCH("/",N1555,1)-1)</f>
        <v>photography</v>
      </c>
      <c r="R1555" t="str">
        <f>RIGHT(N1555,LEN(N1555)-SEARCH("/",N1555,1))</f>
        <v>nature</v>
      </c>
      <c r="S1555" s="8">
        <f>(((J1555/60)/60)/24)+DATE(1970,1,1)+(-5/24)</f>
        <v>42219.074618055551</v>
      </c>
      <c r="T1555" s="8">
        <f>(((I1555/60)/60)/24)+DATE(1970,1,1)+(-5/24)</f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ROUND((E1556/D1556)*100,0)</f>
        <v>0</v>
      </c>
      <c r="P1556">
        <f>ROUND(IF(L1556=0,0,(E1556/L1556)),0)</f>
        <v>0</v>
      </c>
      <c r="Q1556" t="str">
        <f>LEFT(N1556, SEARCH("/",N1556,1)-1)</f>
        <v>photography</v>
      </c>
      <c r="R1556" t="str">
        <f>RIGHT(N1556,LEN(N1556)-SEARCH("/",N1556,1))</f>
        <v>nature</v>
      </c>
      <c r="S1556" s="8">
        <f>(((J1556/60)/60)/24)+DATE(1970,1,1)+(-5/24)</f>
        <v>42188.043865740743</v>
      </c>
      <c r="T1556" s="8">
        <f>(((I1556/60)/60)/24)+DATE(1970,1,1)+(-5/24)</f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ROUND((E1557/D1557)*100,0)</f>
        <v>0</v>
      </c>
      <c r="P1557">
        <f>ROUND(IF(L1557=0,0,(E1557/L1557)),0)</f>
        <v>0</v>
      </c>
      <c r="Q1557" t="str">
        <f>LEFT(N1557, SEARCH("/",N1557,1)-1)</f>
        <v>photography</v>
      </c>
      <c r="R1557" t="str">
        <f>RIGHT(N1557,LEN(N1557)-SEARCH("/",N1557,1))</f>
        <v>nature</v>
      </c>
      <c r="S1557" s="8">
        <f>(((J1557/60)/60)/24)+DATE(1970,1,1)+(-5/24)</f>
        <v>42241.405462962961</v>
      </c>
      <c r="T1557" s="8">
        <f>(((I1557/60)/60)/24)+DATE(1970,1,1)+(-5/24)</f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ROUND((E1558/D1558)*100,0)</f>
        <v>45</v>
      </c>
      <c r="P1558">
        <f>ROUND(IF(L1558=0,0,(E1558/L1558)),0)</f>
        <v>56</v>
      </c>
      <c r="Q1558" t="str">
        <f>LEFT(N1558, SEARCH("/",N1558,1)-1)</f>
        <v>photography</v>
      </c>
      <c r="R1558" t="str">
        <f>RIGHT(N1558,LEN(N1558)-SEARCH("/",N1558,1))</f>
        <v>nature</v>
      </c>
      <c r="S1558" s="8">
        <f>(((J1558/60)/60)/24)+DATE(1970,1,1)+(-5/24)</f>
        <v>42524.944722222215</v>
      </c>
      <c r="T1558" s="8">
        <f>(((I1558/60)/60)/24)+DATE(1970,1,1)+(-5/24)</f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ROUND((E1559/D1559)*100,0)</f>
        <v>4</v>
      </c>
      <c r="P1559">
        <f>ROUND(IF(L1559=0,0,(E1559/L1559)),0)</f>
        <v>100</v>
      </c>
      <c r="Q1559" t="str">
        <f>LEFT(N1559, SEARCH("/",N1559,1)-1)</f>
        <v>photography</v>
      </c>
      <c r="R1559" t="str">
        <f>RIGHT(N1559,LEN(N1559)-SEARCH("/",N1559,1))</f>
        <v>nature</v>
      </c>
      <c r="S1559" s="8">
        <f>(((J1559/60)/60)/24)+DATE(1970,1,1)+(-5/24)</f>
        <v>41871.444826388884</v>
      </c>
      <c r="T1559" s="8">
        <f>(((I1559/60)/60)/24)+DATE(1970,1,1)+(-5/24)</f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ROUND((E1560/D1560)*100,0)</f>
        <v>5</v>
      </c>
      <c r="P1560">
        <f>ROUND(IF(L1560=0,0,(E1560/L1560)),0)</f>
        <v>12</v>
      </c>
      <c r="Q1560" t="str">
        <f>LEFT(N1560, SEARCH("/",N1560,1)-1)</f>
        <v>photography</v>
      </c>
      <c r="R1560" t="str">
        <f>RIGHT(N1560,LEN(N1560)-SEARCH("/",N1560,1))</f>
        <v>nature</v>
      </c>
      <c r="S1560" s="8">
        <f>(((J1560/60)/60)/24)+DATE(1970,1,1)+(-5/24)</f>
        <v>42185.189340277771</v>
      </c>
      <c r="T1560" s="8">
        <f>(((I1560/60)/60)/24)+DATE(1970,1,1)+(-5/24)</f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ROUND((E1561/D1561)*100,0)</f>
        <v>0</v>
      </c>
      <c r="P1561">
        <f>ROUND(IF(L1561=0,0,(E1561/L1561)),0)</f>
        <v>50</v>
      </c>
      <c r="Q1561" t="str">
        <f>LEFT(N1561, SEARCH("/",N1561,1)-1)</f>
        <v>photography</v>
      </c>
      <c r="R1561" t="str">
        <f>RIGHT(N1561,LEN(N1561)-SEARCH("/",N1561,1))</f>
        <v>nature</v>
      </c>
      <c r="S1561" s="8">
        <f>(((J1561/60)/60)/24)+DATE(1970,1,1)+(-5/24)</f>
        <v>42107.844895833325</v>
      </c>
      <c r="T1561" s="8">
        <f>(((I1561/60)/60)/24)+DATE(1970,1,1)+(-5/24)</f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ROUND((E1562/D1562)*100,0)</f>
        <v>4</v>
      </c>
      <c r="P1562">
        <f>ROUND(IF(L1562=0,0,(E1562/L1562)),0)</f>
        <v>24</v>
      </c>
      <c r="Q1562" t="str">
        <f>LEFT(N1562, SEARCH("/",N1562,1)-1)</f>
        <v>photography</v>
      </c>
      <c r="R1562" t="str">
        <f>RIGHT(N1562,LEN(N1562)-SEARCH("/",N1562,1))</f>
        <v>nature</v>
      </c>
      <c r="S1562" s="8">
        <f>(((J1562/60)/60)/24)+DATE(1970,1,1)+(-5/24)</f>
        <v>41935.812418981477</v>
      </c>
      <c r="T1562" s="8">
        <f>(((I1562/60)/60)/24)+DATE(1970,1,1)+(-5/24)</f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ROUND((E1563/D1563)*100,0)</f>
        <v>1</v>
      </c>
      <c r="P1563">
        <f>ROUND(IF(L1563=0,0,(E1563/L1563)),0)</f>
        <v>67</v>
      </c>
      <c r="Q1563" t="str">
        <f>LEFT(N1563, SEARCH("/",N1563,1)-1)</f>
        <v>publishing</v>
      </c>
      <c r="R1563" t="str">
        <f>RIGHT(N1563,LEN(N1563)-SEARCH("/",N1563,1))</f>
        <v>art books</v>
      </c>
      <c r="S1563" s="8">
        <f>(((J1563/60)/60)/24)+DATE(1970,1,1)+(-5/24)</f>
        <v>41554.833368055552</v>
      </c>
      <c r="T1563" s="8">
        <f>(((I1563/60)/60)/24)+DATE(1970,1,1)+(-5/24)</f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ROUND((E1564/D1564)*100,0)</f>
        <v>0</v>
      </c>
      <c r="P1564">
        <f>ROUND(IF(L1564=0,0,(E1564/L1564)),0)</f>
        <v>0</v>
      </c>
      <c r="Q1564" t="str">
        <f>LEFT(N1564, SEARCH("/",N1564,1)-1)</f>
        <v>publishing</v>
      </c>
      <c r="R1564" t="str">
        <f>RIGHT(N1564,LEN(N1564)-SEARCH("/",N1564,1))</f>
        <v>art books</v>
      </c>
      <c r="S1564" s="8">
        <f>(((J1564/60)/60)/24)+DATE(1970,1,1)+(-5/24)</f>
        <v>40079.357824074068</v>
      </c>
      <c r="T1564" s="8">
        <f>(((I1564/60)/60)/24)+DATE(1970,1,1)+(-5/24)</f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ROUND((E1565/D1565)*100,0)</f>
        <v>1</v>
      </c>
      <c r="P1565">
        <f>ROUND(IF(L1565=0,0,(E1565/L1565)),0)</f>
        <v>43</v>
      </c>
      <c r="Q1565" t="str">
        <f>LEFT(N1565, SEARCH("/",N1565,1)-1)</f>
        <v>publishing</v>
      </c>
      <c r="R1565" t="str">
        <f>RIGHT(N1565,LEN(N1565)-SEARCH("/",N1565,1))</f>
        <v>art books</v>
      </c>
      <c r="S1565" s="8">
        <f>(((J1565/60)/60)/24)+DATE(1970,1,1)+(-5/24)</f>
        <v>41652.534155092588</v>
      </c>
      <c r="T1565" s="8">
        <f>(((I1565/60)/60)/24)+DATE(1970,1,1)+(-5/24)</f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ROUND((E1566/D1566)*100,0)</f>
        <v>0</v>
      </c>
      <c r="P1566">
        <f>ROUND(IF(L1566=0,0,(E1566/L1566)),0)</f>
        <v>10</v>
      </c>
      <c r="Q1566" t="str">
        <f>LEFT(N1566, SEARCH("/",N1566,1)-1)</f>
        <v>publishing</v>
      </c>
      <c r="R1566" t="str">
        <f>RIGHT(N1566,LEN(N1566)-SEARCH("/",N1566,1))</f>
        <v>art books</v>
      </c>
      <c r="S1566" s="8">
        <f>(((J1566/60)/60)/24)+DATE(1970,1,1)+(-5/24)</f>
        <v>42121.158668981479</v>
      </c>
      <c r="T1566" s="8">
        <f>(((I1566/60)/60)/24)+DATE(1970,1,1)+(-5/24)</f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ROUND((E1567/D1567)*100,0)</f>
        <v>3</v>
      </c>
      <c r="P1567">
        <f>ROUND(IF(L1567=0,0,(E1567/L1567)),0)</f>
        <v>100</v>
      </c>
      <c r="Q1567" t="str">
        <f>LEFT(N1567, SEARCH("/",N1567,1)-1)</f>
        <v>publishing</v>
      </c>
      <c r="R1567" t="str">
        <f>RIGHT(N1567,LEN(N1567)-SEARCH("/",N1567,1))</f>
        <v>art books</v>
      </c>
      <c r="S1567" s="8">
        <f>(((J1567/60)/60)/24)+DATE(1970,1,1)+(-5/24)</f>
        <v>40672.521539351852</v>
      </c>
      <c r="T1567" s="8">
        <f>(((I1567/60)/60)/24)+DATE(1970,1,1)+(-5/24)</f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ROUND((E1568/D1568)*100,0)</f>
        <v>21</v>
      </c>
      <c r="P1568">
        <f>ROUND(IF(L1568=0,0,(E1568/L1568)),0)</f>
        <v>108</v>
      </c>
      <c r="Q1568" t="str">
        <f>LEFT(N1568, SEARCH("/",N1568,1)-1)</f>
        <v>publishing</v>
      </c>
      <c r="R1568" t="str">
        <f>RIGHT(N1568,LEN(N1568)-SEARCH("/",N1568,1))</f>
        <v>art books</v>
      </c>
      <c r="S1568" s="8">
        <f>(((J1568/60)/60)/24)+DATE(1970,1,1)+(-5/24)</f>
        <v>42549.708379629628</v>
      </c>
      <c r="T1568" s="8">
        <f>(((I1568/60)/60)/24)+DATE(1970,1,1)+(-5/24)</f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ROUND((E1569/D1569)*100,0)</f>
        <v>4</v>
      </c>
      <c r="P1569">
        <f>ROUND(IF(L1569=0,0,(E1569/L1569)),0)</f>
        <v>27</v>
      </c>
      <c r="Q1569" t="str">
        <f>LEFT(N1569, SEARCH("/",N1569,1)-1)</f>
        <v>publishing</v>
      </c>
      <c r="R1569" t="str">
        <f>RIGHT(N1569,LEN(N1569)-SEARCH("/",N1569,1))</f>
        <v>art books</v>
      </c>
      <c r="S1569" s="8">
        <f>(((J1569/60)/60)/24)+DATE(1970,1,1)+(-5/24)</f>
        <v>41671.728530092587</v>
      </c>
      <c r="T1569" s="8">
        <f>(((I1569/60)/60)/24)+DATE(1970,1,1)+(-5/24)</f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ROUND((E1570/D1570)*100,0)</f>
        <v>14</v>
      </c>
      <c r="P1570">
        <f>ROUND(IF(L1570=0,0,(E1570/L1570)),0)</f>
        <v>155</v>
      </c>
      <c r="Q1570" t="str">
        <f>LEFT(N1570, SEARCH("/",N1570,1)-1)</f>
        <v>publishing</v>
      </c>
      <c r="R1570" t="str">
        <f>RIGHT(N1570,LEN(N1570)-SEARCH("/",N1570,1))</f>
        <v>art books</v>
      </c>
      <c r="S1570" s="8">
        <f>(((J1570/60)/60)/24)+DATE(1970,1,1)+(-5/24)</f>
        <v>41961.853993055549</v>
      </c>
      <c r="T1570" s="8">
        <f>(((I1570/60)/60)/24)+DATE(1970,1,1)+(-5/24)</f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ROUND((E1571/D1571)*100,0)</f>
        <v>0</v>
      </c>
      <c r="P1571">
        <f>ROUND(IF(L1571=0,0,(E1571/L1571)),0)</f>
        <v>0</v>
      </c>
      <c r="Q1571" t="str">
        <f>LEFT(N1571, SEARCH("/",N1571,1)-1)</f>
        <v>publishing</v>
      </c>
      <c r="R1571" t="str">
        <f>RIGHT(N1571,LEN(N1571)-SEARCH("/",N1571,1))</f>
        <v>art books</v>
      </c>
      <c r="S1571" s="8">
        <f>(((J1571/60)/60)/24)+DATE(1970,1,1)+(-5/24)</f>
        <v>41389.471226851849</v>
      </c>
      <c r="T1571" s="8">
        <f>(((I1571/60)/60)/24)+DATE(1970,1,1)+(-5/24)</f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ROUND((E1572/D1572)*100,0)</f>
        <v>41</v>
      </c>
      <c r="P1572">
        <f>ROUND(IF(L1572=0,0,(E1572/L1572)),0)</f>
        <v>48</v>
      </c>
      <c r="Q1572" t="str">
        <f>LEFT(N1572, SEARCH("/",N1572,1)-1)</f>
        <v>publishing</v>
      </c>
      <c r="R1572" t="str">
        <f>RIGHT(N1572,LEN(N1572)-SEARCH("/",N1572,1))</f>
        <v>art books</v>
      </c>
      <c r="S1572" s="8">
        <f>(((J1572/60)/60)/24)+DATE(1970,1,1)+(-5/24)</f>
        <v>42438.605115740742</v>
      </c>
      <c r="T1572" s="8">
        <f>(((I1572/60)/60)/24)+DATE(1970,1,1)+(-5/24)</f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ROUND((E1573/D1573)*100,0)</f>
        <v>1</v>
      </c>
      <c r="P1573">
        <f>ROUND(IF(L1573=0,0,(E1573/L1573)),0)</f>
        <v>20</v>
      </c>
      <c r="Q1573" t="str">
        <f>LEFT(N1573, SEARCH("/",N1573,1)-1)</f>
        <v>publishing</v>
      </c>
      <c r="R1573" t="str">
        <f>RIGHT(N1573,LEN(N1573)-SEARCH("/",N1573,1))</f>
        <v>art books</v>
      </c>
      <c r="S1573" s="8">
        <f>(((J1573/60)/60)/24)+DATE(1970,1,1)+(-5/24)</f>
        <v>42144.561145833337</v>
      </c>
      <c r="T1573" s="8">
        <f>(((I1573/60)/60)/24)+DATE(1970,1,1)+(-5/24)</f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ROUND((E1574/D1574)*100,0)</f>
        <v>5</v>
      </c>
      <c r="P1574">
        <f>ROUND(IF(L1574=0,0,(E1574/L1574)),0)</f>
        <v>42</v>
      </c>
      <c r="Q1574" t="str">
        <f>LEFT(N1574, SEARCH("/",N1574,1)-1)</f>
        <v>publishing</v>
      </c>
      <c r="R1574" t="str">
        <f>RIGHT(N1574,LEN(N1574)-SEARCH("/",N1574,1))</f>
        <v>art books</v>
      </c>
      <c r="S1574" s="8">
        <f>(((J1574/60)/60)/24)+DATE(1970,1,1)+(-5/24)</f>
        <v>42403.824756944443</v>
      </c>
      <c r="T1574" s="8">
        <f>(((I1574/60)/60)/24)+DATE(1970,1,1)+(-5/24)</f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ROUND((E1575/D1575)*100,0)</f>
        <v>2</v>
      </c>
      <c r="P1575">
        <f>ROUND(IF(L1575=0,0,(E1575/L1575)),0)</f>
        <v>74</v>
      </c>
      <c r="Q1575" t="str">
        <f>LEFT(N1575, SEARCH("/",N1575,1)-1)</f>
        <v>publishing</v>
      </c>
      <c r="R1575" t="str">
        <f>RIGHT(N1575,LEN(N1575)-SEARCH("/",N1575,1))</f>
        <v>art books</v>
      </c>
      <c r="S1575" s="8">
        <f>(((J1575/60)/60)/24)+DATE(1970,1,1)+(-5/24)</f>
        <v>42785.791689814818</v>
      </c>
      <c r="T1575" s="8">
        <f>(((I1575/60)/60)/24)+DATE(1970,1,1)+(-5/24)</f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ROUND((E1576/D1576)*100,0)</f>
        <v>5</v>
      </c>
      <c r="P1576">
        <f>ROUND(IF(L1576=0,0,(E1576/L1576)),0)</f>
        <v>84</v>
      </c>
      <c r="Q1576" t="str">
        <f>LEFT(N1576, SEARCH("/",N1576,1)-1)</f>
        <v>publishing</v>
      </c>
      <c r="R1576" t="str">
        <f>RIGHT(N1576,LEN(N1576)-SEARCH("/",N1576,1))</f>
        <v>art books</v>
      </c>
      <c r="S1576" s="8">
        <f>(((J1576/60)/60)/24)+DATE(1970,1,1)+(-5/24)</f>
        <v>42017.719085648147</v>
      </c>
      <c r="T1576" s="8">
        <f>(((I1576/60)/60)/24)+DATE(1970,1,1)+(-5/24)</f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ROUND((E1577/D1577)*100,0)</f>
        <v>23</v>
      </c>
      <c r="P1577">
        <f>ROUND(IF(L1577=0,0,(E1577/L1577)),0)</f>
        <v>65</v>
      </c>
      <c r="Q1577" t="str">
        <f>LEFT(N1577, SEARCH("/",N1577,1)-1)</f>
        <v>publishing</v>
      </c>
      <c r="R1577" t="str">
        <f>RIGHT(N1577,LEN(N1577)-SEARCH("/",N1577,1))</f>
        <v>art books</v>
      </c>
      <c r="S1577" s="8">
        <f>(((J1577/60)/60)/24)+DATE(1970,1,1)+(-5/24)</f>
        <v>41799.315925925926</v>
      </c>
      <c r="T1577" s="8">
        <f>(((I1577/60)/60)/24)+DATE(1970,1,1)+(-5/24)</f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ROUND((E1578/D1578)*100,0)</f>
        <v>13</v>
      </c>
      <c r="P1578">
        <f>ROUND(IF(L1578=0,0,(E1578/L1578)),0)</f>
        <v>65</v>
      </c>
      <c r="Q1578" t="str">
        <f>LEFT(N1578, SEARCH("/",N1578,1)-1)</f>
        <v>publishing</v>
      </c>
      <c r="R1578" t="str">
        <f>RIGHT(N1578,LEN(N1578)-SEARCH("/",N1578,1))</f>
        <v>art books</v>
      </c>
      <c r="S1578" s="8">
        <f>(((J1578/60)/60)/24)+DATE(1970,1,1)+(-5/24)</f>
        <v>42140.670925925922</v>
      </c>
      <c r="T1578" s="8">
        <f>(((I1578/60)/60)/24)+DATE(1970,1,1)+(-5/24)</f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ROUND((E1579/D1579)*100,0)</f>
        <v>1</v>
      </c>
      <c r="P1579">
        <f>ROUND(IF(L1579=0,0,(E1579/L1579)),0)</f>
        <v>28</v>
      </c>
      <c r="Q1579" t="str">
        <f>LEFT(N1579, SEARCH("/",N1579,1)-1)</f>
        <v>publishing</v>
      </c>
      <c r="R1579" t="str">
        <f>RIGHT(N1579,LEN(N1579)-SEARCH("/",N1579,1))</f>
        <v>art books</v>
      </c>
      <c r="S1579" s="8">
        <f>(((J1579/60)/60)/24)+DATE(1970,1,1)+(-5/24)</f>
        <v>41054.639444444445</v>
      </c>
      <c r="T1579" s="8">
        <f>(((I1579/60)/60)/24)+DATE(1970,1,1)+(-5/24)</f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ROUND((E1580/D1580)*100,0)</f>
        <v>11</v>
      </c>
      <c r="P1580">
        <f>ROUND(IF(L1580=0,0,(E1580/L1580)),0)</f>
        <v>51</v>
      </c>
      <c r="Q1580" t="str">
        <f>LEFT(N1580, SEARCH("/",N1580,1)-1)</f>
        <v>publishing</v>
      </c>
      <c r="R1580" t="str">
        <f>RIGHT(N1580,LEN(N1580)-SEARCH("/",N1580,1))</f>
        <v>art books</v>
      </c>
      <c r="S1580" s="8">
        <f>(((J1580/60)/60)/24)+DATE(1970,1,1)+(-5/24)</f>
        <v>40398.857534722221</v>
      </c>
      <c r="T1580" s="8">
        <f>(((I1580/60)/60)/24)+DATE(1970,1,1)+(-5/24)</f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ROUND((E1581/D1581)*100,0)</f>
        <v>1</v>
      </c>
      <c r="P1581">
        <f>ROUND(IF(L1581=0,0,(E1581/L1581)),0)</f>
        <v>14</v>
      </c>
      <c r="Q1581" t="str">
        <f>LEFT(N1581, SEARCH("/",N1581,1)-1)</f>
        <v>publishing</v>
      </c>
      <c r="R1581" t="str">
        <f>RIGHT(N1581,LEN(N1581)-SEARCH("/",N1581,1))</f>
        <v>art books</v>
      </c>
      <c r="S1581" s="8">
        <f>(((J1581/60)/60)/24)+DATE(1970,1,1)+(-5/24)</f>
        <v>41481.788090277776</v>
      </c>
      <c r="T1581" s="8">
        <f>(((I1581/60)/60)/24)+DATE(1970,1,1)+(-5/24)</f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ROUND((E1582/D1582)*100,0)</f>
        <v>0</v>
      </c>
      <c r="P1582">
        <f>ROUND(IF(L1582=0,0,(E1582/L1582)),0)</f>
        <v>0</v>
      </c>
      <c r="Q1582" t="str">
        <f>LEFT(N1582, SEARCH("/",N1582,1)-1)</f>
        <v>publishing</v>
      </c>
      <c r="R1582" t="str">
        <f>RIGHT(N1582,LEN(N1582)-SEARCH("/",N1582,1))</f>
        <v>art books</v>
      </c>
      <c r="S1582" s="8">
        <f>(((J1582/60)/60)/24)+DATE(1970,1,1)+(-5/24)</f>
        <v>40989.841736111113</v>
      </c>
      <c r="T1582" s="8">
        <f>(((I1582/60)/60)/24)+DATE(1970,1,1)+(-5/24)</f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ROUND((E1583/D1583)*100,0)</f>
        <v>1</v>
      </c>
      <c r="P1583">
        <f>ROUND(IF(L1583=0,0,(E1583/L1583)),0)</f>
        <v>5</v>
      </c>
      <c r="Q1583" t="str">
        <f>LEFT(N1583, SEARCH("/",N1583,1)-1)</f>
        <v>photography</v>
      </c>
      <c r="R1583" t="str">
        <f>RIGHT(N1583,LEN(N1583)-SEARCH("/",N1583,1))</f>
        <v>places</v>
      </c>
      <c r="S1583" s="8">
        <f>(((J1583/60)/60)/24)+DATE(1970,1,1)+(-5/24)</f>
        <v>42325.240624999999</v>
      </c>
      <c r="T1583" s="8">
        <f>(((I1583/60)/60)/24)+DATE(1970,1,1)+(-5/24)</f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ROUND((E1584/D1584)*100,0)</f>
        <v>9</v>
      </c>
      <c r="P1584">
        <f>ROUND(IF(L1584=0,0,(E1584/L1584)),0)</f>
        <v>31</v>
      </c>
      <c r="Q1584" t="str">
        <f>LEFT(N1584, SEARCH("/",N1584,1)-1)</f>
        <v>photography</v>
      </c>
      <c r="R1584" t="str">
        <f>RIGHT(N1584,LEN(N1584)-SEARCH("/",N1584,1))</f>
        <v>places</v>
      </c>
      <c r="S1584" s="8">
        <f>(((J1584/60)/60)/24)+DATE(1970,1,1)+(-5/24)</f>
        <v>42246.581631944442</v>
      </c>
      <c r="T1584" s="8">
        <f>(((I1584/60)/60)/24)+DATE(1970,1,1)+(-5/24)</f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ROUND((E1585/D1585)*100,0)</f>
        <v>0</v>
      </c>
      <c r="P1585">
        <f>ROUND(IF(L1585=0,0,(E1585/L1585)),0)</f>
        <v>15</v>
      </c>
      <c r="Q1585" t="str">
        <f>LEFT(N1585, SEARCH("/",N1585,1)-1)</f>
        <v>photography</v>
      </c>
      <c r="R1585" t="str">
        <f>RIGHT(N1585,LEN(N1585)-SEARCH("/",N1585,1))</f>
        <v>places</v>
      </c>
      <c r="S1585" s="8">
        <f>(((J1585/60)/60)/24)+DATE(1970,1,1)+(-5/24)</f>
        <v>41877.696655092594</v>
      </c>
      <c r="T1585" s="8">
        <f>(((I1585/60)/60)/24)+DATE(1970,1,1)+(-5/24)</f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ROUND((E1586/D1586)*100,0)</f>
        <v>0</v>
      </c>
      <c r="P1586">
        <f>ROUND(IF(L1586=0,0,(E1586/L1586)),0)</f>
        <v>0</v>
      </c>
      <c r="Q1586" t="str">
        <f>LEFT(N1586, SEARCH("/",N1586,1)-1)</f>
        <v>photography</v>
      </c>
      <c r="R1586" t="str">
        <f>RIGHT(N1586,LEN(N1586)-SEARCH("/",N1586,1))</f>
        <v>places</v>
      </c>
      <c r="S1586" s="8">
        <f>(((J1586/60)/60)/24)+DATE(1970,1,1)+(-5/24)</f>
        <v>41779.440983796296</v>
      </c>
      <c r="T1586" s="8">
        <f>(((I1586/60)/60)/24)+DATE(1970,1,1)+(-5/24)</f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ROUND((E1587/D1587)*100,0)</f>
        <v>79</v>
      </c>
      <c r="P1587">
        <f>ROUND(IF(L1587=0,0,(E1587/L1587)),0)</f>
        <v>132</v>
      </c>
      <c r="Q1587" t="str">
        <f>LEFT(N1587, SEARCH("/",N1587,1)-1)</f>
        <v>photography</v>
      </c>
      <c r="R1587" t="str">
        <f>RIGHT(N1587,LEN(N1587)-SEARCH("/",N1587,1))</f>
        <v>places</v>
      </c>
      <c r="S1587" s="8">
        <f>(((J1587/60)/60)/24)+DATE(1970,1,1)+(-5/24)</f>
        <v>42707.687129629623</v>
      </c>
      <c r="T1587" s="8">
        <f>(((I1587/60)/60)/24)+DATE(1970,1,1)+(-5/24)</f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ROUND((E1588/D1588)*100,0)</f>
        <v>0</v>
      </c>
      <c r="P1588">
        <f>ROUND(IF(L1588=0,0,(E1588/L1588)),0)</f>
        <v>0</v>
      </c>
      <c r="Q1588" t="str">
        <f>LEFT(N1588, SEARCH("/",N1588,1)-1)</f>
        <v>photography</v>
      </c>
      <c r="R1588" t="str">
        <f>RIGHT(N1588,LEN(N1588)-SEARCH("/",N1588,1))</f>
        <v>places</v>
      </c>
      <c r="S1588" s="8">
        <f>(((J1588/60)/60)/24)+DATE(1970,1,1)+(-5/24)</f>
        <v>42068.896087962967</v>
      </c>
      <c r="T1588" s="8">
        <f>(((I1588/60)/60)/24)+DATE(1970,1,1)+(-5/24)</f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ROUND((E1589/D1589)*100,0)</f>
        <v>0</v>
      </c>
      <c r="P1589">
        <f>ROUND(IF(L1589=0,0,(E1589/L1589)),0)</f>
        <v>1</v>
      </c>
      <c r="Q1589" t="str">
        <f>LEFT(N1589, SEARCH("/",N1589,1)-1)</f>
        <v>photography</v>
      </c>
      <c r="R1589" t="str">
        <f>RIGHT(N1589,LEN(N1589)-SEARCH("/",N1589,1))</f>
        <v>places</v>
      </c>
      <c r="S1589" s="8">
        <f>(((J1589/60)/60)/24)+DATE(1970,1,1)+(-5/24)</f>
        <v>41956.742650462962</v>
      </c>
      <c r="T1589" s="8">
        <f>(((I1589/60)/60)/24)+DATE(1970,1,1)+(-5/24)</f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ROUND((E1590/D1590)*100,0)</f>
        <v>0</v>
      </c>
      <c r="P1590">
        <f>ROUND(IF(L1590=0,0,(E1590/L1590)),0)</f>
        <v>0</v>
      </c>
      <c r="Q1590" t="str">
        <f>LEFT(N1590, SEARCH("/",N1590,1)-1)</f>
        <v>photography</v>
      </c>
      <c r="R1590" t="str">
        <f>RIGHT(N1590,LEN(N1590)-SEARCH("/",N1590,1))</f>
        <v>places</v>
      </c>
      <c r="S1590" s="8">
        <f>(((J1590/60)/60)/24)+DATE(1970,1,1)+(-5/24)</f>
        <v>42005.041655092595</v>
      </c>
      <c r="T1590" s="8">
        <f>(((I1590/60)/60)/24)+DATE(1970,1,1)+(-5/24)</f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ROUND((E1591/D1591)*100,0)</f>
        <v>0</v>
      </c>
      <c r="P1591">
        <f>ROUND(IF(L1591=0,0,(E1591/L1591)),0)</f>
        <v>0</v>
      </c>
      <c r="Q1591" t="str">
        <f>LEFT(N1591, SEARCH("/",N1591,1)-1)</f>
        <v>photography</v>
      </c>
      <c r="R1591" t="str">
        <f>RIGHT(N1591,LEN(N1591)-SEARCH("/",N1591,1))</f>
        <v>places</v>
      </c>
      <c r="S1591" s="8">
        <f>(((J1591/60)/60)/24)+DATE(1970,1,1)+(-5/24)</f>
        <v>42256.776458333326</v>
      </c>
      <c r="T1591" s="8">
        <f>(((I1591/60)/60)/24)+DATE(1970,1,1)+(-5/24)</f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ROUND((E1592/D1592)*100,0)</f>
        <v>2</v>
      </c>
      <c r="P1592">
        <f>ROUND(IF(L1592=0,0,(E1592/L1592)),0)</f>
        <v>510</v>
      </c>
      <c r="Q1592" t="str">
        <f>LEFT(N1592, SEARCH("/",N1592,1)-1)</f>
        <v>photography</v>
      </c>
      <c r="R1592" t="str">
        <f>RIGHT(N1592,LEN(N1592)-SEARCH("/",N1592,1))</f>
        <v>places</v>
      </c>
      <c r="S1592" s="8">
        <f>(((J1592/60)/60)/24)+DATE(1970,1,1)+(-5/24)</f>
        <v>42240.648888888885</v>
      </c>
      <c r="T1592" s="8">
        <f>(((I1592/60)/60)/24)+DATE(1970,1,1)+(-5/24)</f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ROUND((E1593/D1593)*100,0)</f>
        <v>29</v>
      </c>
      <c r="P1593">
        <f>ROUND(IF(L1593=0,0,(E1593/L1593)),0)</f>
        <v>44</v>
      </c>
      <c r="Q1593" t="str">
        <f>LEFT(N1593, SEARCH("/",N1593,1)-1)</f>
        <v>photography</v>
      </c>
      <c r="R1593" t="str">
        <f>RIGHT(N1593,LEN(N1593)-SEARCH("/",N1593,1))</f>
        <v>places</v>
      </c>
      <c r="S1593" s="8">
        <f>(((J1593/60)/60)/24)+DATE(1970,1,1)+(-5/24)</f>
        <v>42433.517835648141</v>
      </c>
      <c r="T1593" s="8">
        <f>(((I1593/60)/60)/24)+DATE(1970,1,1)+(-5/24)</f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ROUND((E1594/D1594)*100,0)</f>
        <v>0</v>
      </c>
      <c r="P1594">
        <f>ROUND(IF(L1594=0,0,(E1594/L1594)),0)</f>
        <v>0</v>
      </c>
      <c r="Q1594" t="str">
        <f>LEFT(N1594, SEARCH("/",N1594,1)-1)</f>
        <v>photography</v>
      </c>
      <c r="R1594" t="str">
        <f>RIGHT(N1594,LEN(N1594)-SEARCH("/",N1594,1))</f>
        <v>places</v>
      </c>
      <c r="S1594" s="8">
        <f>(((J1594/60)/60)/24)+DATE(1970,1,1)+(-5/24)</f>
        <v>42045.86440972222</v>
      </c>
      <c r="T1594" s="8">
        <f>(((I1594/60)/60)/24)+DATE(1970,1,1)+(-5/24)</f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ROUND((E1595/D1595)*100,0)</f>
        <v>0</v>
      </c>
      <c r="P1595">
        <f>ROUND(IF(L1595=0,0,(E1595/L1595)),0)</f>
        <v>1</v>
      </c>
      <c r="Q1595" t="str">
        <f>LEFT(N1595, SEARCH("/",N1595,1)-1)</f>
        <v>photography</v>
      </c>
      <c r="R1595" t="str">
        <f>RIGHT(N1595,LEN(N1595)-SEARCH("/",N1595,1))</f>
        <v>places</v>
      </c>
      <c r="S1595" s="8">
        <f>(((J1595/60)/60)/24)+DATE(1970,1,1)+(-5/24)</f>
        <v>42033.63721064815</v>
      </c>
      <c r="T1595" s="8">
        <f>(((I1595/60)/60)/24)+DATE(1970,1,1)+(-5/24)</f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ROUND((E1596/D1596)*100,0)</f>
        <v>21</v>
      </c>
      <c r="P1596">
        <f>ROUND(IF(L1596=0,0,(E1596/L1596)),0)</f>
        <v>21</v>
      </c>
      <c r="Q1596" t="str">
        <f>LEFT(N1596, SEARCH("/",N1596,1)-1)</f>
        <v>photography</v>
      </c>
      <c r="R1596" t="str">
        <f>RIGHT(N1596,LEN(N1596)-SEARCH("/",N1596,1))</f>
        <v>places</v>
      </c>
      <c r="S1596" s="8">
        <f>(((J1596/60)/60)/24)+DATE(1970,1,1)+(-5/24)</f>
        <v>42445.504421296289</v>
      </c>
      <c r="T1596" s="8">
        <f>(((I1596/60)/60)/24)+DATE(1970,1,1)+(-5/24)</f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ROUND((E1597/D1597)*100,0)</f>
        <v>0</v>
      </c>
      <c r="P1597">
        <f>ROUND(IF(L1597=0,0,(E1597/L1597)),0)</f>
        <v>40</v>
      </c>
      <c r="Q1597" t="str">
        <f>LEFT(N1597, SEARCH("/",N1597,1)-1)</f>
        <v>photography</v>
      </c>
      <c r="R1597" t="str">
        <f>RIGHT(N1597,LEN(N1597)-SEARCH("/",N1597,1))</f>
        <v>places</v>
      </c>
      <c r="S1597" s="8">
        <f>(((J1597/60)/60)/24)+DATE(1970,1,1)+(-5/24)</f>
        <v>41779.84175925926</v>
      </c>
      <c r="T1597" s="8">
        <f>(((I1597/60)/60)/24)+DATE(1970,1,1)+(-5/24)</f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ROUND((E1598/D1598)*100,0)</f>
        <v>2</v>
      </c>
      <c r="P1598">
        <f>ROUND(IF(L1598=0,0,(E1598/L1598)),0)</f>
        <v>25</v>
      </c>
      <c r="Q1598" t="str">
        <f>LEFT(N1598, SEARCH("/",N1598,1)-1)</f>
        <v>photography</v>
      </c>
      <c r="R1598" t="str">
        <f>RIGHT(N1598,LEN(N1598)-SEARCH("/",N1598,1))</f>
        <v>places</v>
      </c>
      <c r="S1598" s="8">
        <f>(((J1598/60)/60)/24)+DATE(1970,1,1)+(-5/24)</f>
        <v>41941.221863425926</v>
      </c>
      <c r="T1598" s="8">
        <f>(((I1598/60)/60)/24)+DATE(1970,1,1)+(-5/24)</f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ROUND((E1599/D1599)*100,0)</f>
        <v>0</v>
      </c>
      <c r="P1599">
        <f>ROUND(IF(L1599=0,0,(E1599/L1599)),0)</f>
        <v>0</v>
      </c>
      <c r="Q1599" t="str">
        <f>LEFT(N1599, SEARCH("/",N1599,1)-1)</f>
        <v>photography</v>
      </c>
      <c r="R1599" t="str">
        <f>RIGHT(N1599,LEN(N1599)-SEARCH("/",N1599,1))</f>
        <v>places</v>
      </c>
      <c r="S1599" s="8">
        <f>(((J1599/60)/60)/24)+DATE(1970,1,1)+(-5/24)</f>
        <v>42603.145798611113</v>
      </c>
      <c r="T1599" s="8">
        <f>(((I1599/60)/60)/24)+DATE(1970,1,1)+(-5/24)</f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ROUND((E1600/D1600)*100,0)</f>
        <v>0</v>
      </c>
      <c r="P1600">
        <f>ROUND(IF(L1600=0,0,(E1600/L1600)),0)</f>
        <v>1</v>
      </c>
      <c r="Q1600" t="str">
        <f>LEFT(N1600, SEARCH("/",N1600,1)-1)</f>
        <v>photography</v>
      </c>
      <c r="R1600" t="str">
        <f>RIGHT(N1600,LEN(N1600)-SEARCH("/",N1600,1))</f>
        <v>places</v>
      </c>
      <c r="S1600" s="8">
        <f>(((J1600/60)/60)/24)+DATE(1970,1,1)+(-5/24)</f>
        <v>42151.459004629629</v>
      </c>
      <c r="T1600" s="8">
        <f>(((I1600/60)/60)/24)+DATE(1970,1,1)+(-5/24)</f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ROUND((E1601/D1601)*100,0)</f>
        <v>0</v>
      </c>
      <c r="P1601">
        <f>ROUND(IF(L1601=0,0,(E1601/L1601)),0)</f>
        <v>0</v>
      </c>
      <c r="Q1601" t="str">
        <f>LEFT(N1601, SEARCH("/",N1601,1)-1)</f>
        <v>photography</v>
      </c>
      <c r="R1601" t="str">
        <f>RIGHT(N1601,LEN(N1601)-SEARCH("/",N1601,1))</f>
        <v>places</v>
      </c>
      <c r="S1601" s="8">
        <f>(((J1601/60)/60)/24)+DATE(1970,1,1)+(-5/24)</f>
        <v>42438.330740740734</v>
      </c>
      <c r="T1601" s="8">
        <f>(((I1601/60)/60)/24)+DATE(1970,1,1)+(-5/24)</f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ROUND((E1602/D1602)*100,0)</f>
        <v>7</v>
      </c>
      <c r="P1602">
        <f>ROUND(IF(L1602=0,0,(E1602/L1602)),0)</f>
        <v>41</v>
      </c>
      <c r="Q1602" t="str">
        <f>LEFT(N1602, SEARCH("/",N1602,1)-1)</f>
        <v>photography</v>
      </c>
      <c r="R1602" t="str">
        <f>RIGHT(N1602,LEN(N1602)-SEARCH("/",N1602,1))</f>
        <v>places</v>
      </c>
      <c r="S1602" s="8">
        <f>(((J1602/60)/60)/24)+DATE(1970,1,1)+(-5/24)</f>
        <v>41790.848981481482</v>
      </c>
      <c r="T1602" s="8">
        <f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ROUND((E1603/D1603)*100,0)</f>
        <v>108</v>
      </c>
      <c r="P1603">
        <f>ROUND(IF(L1603=0,0,(E1603/L1603)),0)</f>
        <v>48</v>
      </c>
      <c r="Q1603" t="str">
        <f>LEFT(N1603, SEARCH("/",N1603,1)-1)</f>
        <v>music</v>
      </c>
      <c r="R1603" t="str">
        <f>RIGHT(N1603,LEN(N1603)-SEARCH("/",N1603,1))</f>
        <v>rock</v>
      </c>
      <c r="S1603" s="8">
        <f>(((J1603/60)/60)/24)+DATE(1970,1,1)+(-5/24)</f>
        <v>40637.884641203702</v>
      </c>
      <c r="T1603" s="8">
        <f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ROUND((E1604/D1604)*100,0)</f>
        <v>100</v>
      </c>
      <c r="P1604">
        <f>ROUND(IF(L1604=0,0,(E1604/L1604)),0)</f>
        <v>47</v>
      </c>
      <c r="Q1604" t="str">
        <f>LEFT(N1604, SEARCH("/",N1604,1)-1)</f>
        <v>music</v>
      </c>
      <c r="R1604" t="str">
        <f>RIGHT(N1604,LEN(N1604)-SEARCH("/",N1604,1))</f>
        <v>rock</v>
      </c>
      <c r="S1604" s="8">
        <f>(((J1604/60)/60)/24)+DATE(1970,1,1)+(-5/24)</f>
        <v>40788.089317129627</v>
      </c>
      <c r="T1604" s="8">
        <f>(((I1604/60)/60)/24)+DATE(1970,1,1)+(-5/24)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ROUND((E1605/D1605)*100,0)</f>
        <v>100</v>
      </c>
      <c r="P1605">
        <f>ROUND(IF(L1605=0,0,(E1605/L1605)),0)</f>
        <v>67</v>
      </c>
      <c r="Q1605" t="str">
        <f>LEFT(N1605, SEARCH("/",N1605,1)-1)</f>
        <v>music</v>
      </c>
      <c r="R1605" t="str">
        <f>RIGHT(N1605,LEN(N1605)-SEARCH("/",N1605,1))</f>
        <v>rock</v>
      </c>
      <c r="S1605" s="8">
        <f>(((J1605/60)/60)/24)+DATE(1970,1,1)+(-5/24)</f>
        <v>40875.961331018516</v>
      </c>
      <c r="T1605" s="8">
        <f>(((I1605/60)/60)/24)+DATE(1970,1,1)+(-5/24)</f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ROUND((E1606/D1606)*100,0)</f>
        <v>122</v>
      </c>
      <c r="P1606">
        <f>ROUND(IF(L1606=0,0,(E1606/L1606)),0)</f>
        <v>49</v>
      </c>
      <c r="Q1606" t="str">
        <f>LEFT(N1606, SEARCH("/",N1606,1)-1)</f>
        <v>music</v>
      </c>
      <c r="R1606" t="str">
        <f>RIGHT(N1606,LEN(N1606)-SEARCH("/",N1606,1))</f>
        <v>rock</v>
      </c>
      <c r="S1606" s="8">
        <f>(((J1606/60)/60)/24)+DATE(1970,1,1)+(-5/24)</f>
        <v>40945.636979166666</v>
      </c>
      <c r="T1606" s="8">
        <f>(((I1606/60)/60)/24)+DATE(1970,1,1)+(-5/24)</f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ROUND((E1607/D1607)*100,0)</f>
        <v>101</v>
      </c>
      <c r="P1607">
        <f>ROUND(IF(L1607=0,0,(E1607/L1607)),0)</f>
        <v>137</v>
      </c>
      <c r="Q1607" t="str">
        <f>LEFT(N1607, SEARCH("/",N1607,1)-1)</f>
        <v>music</v>
      </c>
      <c r="R1607" t="str">
        <f>RIGHT(N1607,LEN(N1607)-SEARCH("/",N1607,1))</f>
        <v>rock</v>
      </c>
      <c r="S1607" s="8">
        <f>(((J1607/60)/60)/24)+DATE(1970,1,1)+(-5/24)</f>
        <v>40746.804548611108</v>
      </c>
      <c r="T1607" s="8">
        <f>(((I1607/60)/60)/24)+DATE(1970,1,1)+(-5/24)</f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ROUND((E1608/D1608)*100,0)</f>
        <v>101</v>
      </c>
      <c r="P1608">
        <f>ROUND(IF(L1608=0,0,(E1608/L1608)),0)</f>
        <v>88</v>
      </c>
      <c r="Q1608" t="str">
        <f>LEFT(N1608, SEARCH("/",N1608,1)-1)</f>
        <v>music</v>
      </c>
      <c r="R1608" t="str">
        <f>RIGHT(N1608,LEN(N1608)-SEARCH("/",N1608,1))</f>
        <v>rock</v>
      </c>
      <c r="S1608" s="8">
        <f>(((J1608/60)/60)/24)+DATE(1970,1,1)+(-5/24)</f>
        <v>40535.903217592589</v>
      </c>
      <c r="T1608" s="8">
        <f>(((I1608/60)/60)/24)+DATE(1970,1,1)+(-5/24)</f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ROUND((E1609/D1609)*100,0)</f>
        <v>145</v>
      </c>
      <c r="P1609">
        <f>ROUND(IF(L1609=0,0,(E1609/L1609)),0)</f>
        <v>71</v>
      </c>
      <c r="Q1609" t="str">
        <f>LEFT(N1609, SEARCH("/",N1609,1)-1)</f>
        <v>music</v>
      </c>
      <c r="R1609" t="str">
        <f>RIGHT(N1609,LEN(N1609)-SEARCH("/",N1609,1))</f>
        <v>rock</v>
      </c>
      <c r="S1609" s="8">
        <f>(((J1609/60)/60)/24)+DATE(1970,1,1)+(-5/24)</f>
        <v>41053.600127314814</v>
      </c>
      <c r="T1609" s="8">
        <f>(((I1609/60)/60)/24)+DATE(1970,1,1)+(-5/24)</f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ROUND((E1610/D1610)*100,0)</f>
        <v>101</v>
      </c>
      <c r="P1610">
        <f>ROUND(IF(L1610=0,0,(E1610/L1610)),0)</f>
        <v>53</v>
      </c>
      <c r="Q1610" t="str">
        <f>LEFT(N1610, SEARCH("/",N1610,1)-1)</f>
        <v>music</v>
      </c>
      <c r="R1610" t="str">
        <f>RIGHT(N1610,LEN(N1610)-SEARCH("/",N1610,1))</f>
        <v>rock</v>
      </c>
      <c r="S1610" s="8">
        <f>(((J1610/60)/60)/24)+DATE(1970,1,1)+(-5/24)</f>
        <v>41607.622523148144</v>
      </c>
      <c r="T1610" s="8">
        <f>(((I1610/60)/60)/24)+DATE(1970,1,1)+(-5/24)</f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ROUND((E1611/D1611)*100,0)</f>
        <v>118</v>
      </c>
      <c r="P1611">
        <f>ROUND(IF(L1611=0,0,(E1611/L1611)),0)</f>
        <v>444</v>
      </c>
      <c r="Q1611" t="str">
        <f>LEFT(N1611, SEARCH("/",N1611,1)-1)</f>
        <v>music</v>
      </c>
      <c r="R1611" t="str">
        <f>RIGHT(N1611,LEN(N1611)-SEARCH("/",N1611,1))</f>
        <v>rock</v>
      </c>
      <c r="S1611" s="8">
        <f>(((J1611/60)/60)/24)+DATE(1970,1,1)+(-5/24)</f>
        <v>40795.792928240735</v>
      </c>
      <c r="T1611" s="8">
        <f>(((I1611/60)/60)/24)+DATE(1970,1,1)+(-5/24)</f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ROUND((E1612/D1612)*100,0)</f>
        <v>272</v>
      </c>
      <c r="P1612">
        <f>ROUND(IF(L1612=0,0,(E1612/L1612)),0)</f>
        <v>49</v>
      </c>
      <c r="Q1612" t="str">
        <f>LEFT(N1612, SEARCH("/",N1612,1)-1)</f>
        <v>music</v>
      </c>
      <c r="R1612" t="str">
        <f>RIGHT(N1612,LEN(N1612)-SEARCH("/",N1612,1))</f>
        <v>rock</v>
      </c>
      <c r="S1612" s="8">
        <f>(((J1612/60)/60)/24)+DATE(1970,1,1)+(-5/24)</f>
        <v>41228.716550925921</v>
      </c>
      <c r="T1612" s="8">
        <f>(((I1612/60)/60)/24)+DATE(1970,1,1)+(-5/24)</f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ROUND((E1613/D1613)*100,0)</f>
        <v>125</v>
      </c>
      <c r="P1613">
        <f>ROUND(IF(L1613=0,0,(E1613/L1613)),0)</f>
        <v>37</v>
      </c>
      <c r="Q1613" t="str">
        <f>LEFT(N1613, SEARCH("/",N1613,1)-1)</f>
        <v>music</v>
      </c>
      <c r="R1613" t="str">
        <f>RIGHT(N1613,LEN(N1613)-SEARCH("/",N1613,1))</f>
        <v>rock</v>
      </c>
      <c r="S1613" s="8">
        <f>(((J1613/60)/60)/24)+DATE(1970,1,1)+(-5/24)</f>
        <v>41408.792037037034</v>
      </c>
      <c r="T1613" s="8">
        <f>(((I1613/60)/60)/24)+DATE(1970,1,1)+(-5/24)</f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ROUND((E1614/D1614)*100,0)</f>
        <v>110</v>
      </c>
      <c r="P1614">
        <f>ROUND(IF(L1614=0,0,(E1614/L1614)),0)</f>
        <v>50</v>
      </c>
      <c r="Q1614" t="str">
        <f>LEFT(N1614, SEARCH("/",N1614,1)-1)</f>
        <v>music</v>
      </c>
      <c r="R1614" t="str">
        <f>RIGHT(N1614,LEN(N1614)-SEARCH("/",N1614,1))</f>
        <v>rock</v>
      </c>
      <c r="S1614" s="8">
        <f>(((J1614/60)/60)/24)+DATE(1970,1,1)+(-5/24)</f>
        <v>41246.666481481479</v>
      </c>
      <c r="T1614" s="8">
        <f>(((I1614/60)/60)/24)+DATE(1970,1,1)+(-5/24)</f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ROUND((E1615/D1615)*100,0)</f>
        <v>102</v>
      </c>
      <c r="P1615">
        <f>ROUND(IF(L1615=0,0,(E1615/L1615)),0)</f>
        <v>39</v>
      </c>
      <c r="Q1615" t="str">
        <f>LEFT(N1615, SEARCH("/",N1615,1)-1)</f>
        <v>music</v>
      </c>
      <c r="R1615" t="str">
        <f>RIGHT(N1615,LEN(N1615)-SEARCH("/",N1615,1))</f>
        <v>rock</v>
      </c>
      <c r="S1615" s="8">
        <f>(((J1615/60)/60)/24)+DATE(1970,1,1)+(-5/24)</f>
        <v>41081.861134259256</v>
      </c>
      <c r="T1615" s="8">
        <f>(((I1615/60)/60)/24)+DATE(1970,1,1)+(-5/24)</f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ROUND((E1616/D1616)*100,0)</f>
        <v>103</v>
      </c>
      <c r="P1616">
        <f>ROUND(IF(L1616=0,0,(E1616/L1616)),0)</f>
        <v>67</v>
      </c>
      <c r="Q1616" t="str">
        <f>LEFT(N1616, SEARCH("/",N1616,1)-1)</f>
        <v>music</v>
      </c>
      <c r="R1616" t="str">
        <f>RIGHT(N1616,LEN(N1616)-SEARCH("/",N1616,1))</f>
        <v>rock</v>
      </c>
      <c r="S1616" s="8">
        <f>(((J1616/60)/60)/24)+DATE(1970,1,1)+(-5/24)</f>
        <v>41794.772789351846</v>
      </c>
      <c r="T1616" s="8">
        <f>(((I1616/60)/60)/24)+DATE(1970,1,1)+(-5/24)</f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ROUND((E1617/D1617)*100,0)</f>
        <v>114</v>
      </c>
      <c r="P1617">
        <f>ROUND(IF(L1617=0,0,(E1617/L1617)),0)</f>
        <v>67</v>
      </c>
      <c r="Q1617" t="str">
        <f>LEFT(N1617, SEARCH("/",N1617,1)-1)</f>
        <v>music</v>
      </c>
      <c r="R1617" t="str">
        <f>RIGHT(N1617,LEN(N1617)-SEARCH("/",N1617,1))</f>
        <v>rock</v>
      </c>
      <c r="S1617" s="8">
        <f>(((J1617/60)/60)/24)+DATE(1970,1,1)+(-5/24)</f>
        <v>40844.842546296291</v>
      </c>
      <c r="T1617" s="8">
        <f>(((I1617/60)/60)/24)+DATE(1970,1,1)+(-5/24)</f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ROUND((E1618/D1618)*100,0)</f>
        <v>104</v>
      </c>
      <c r="P1618">
        <f>ROUND(IF(L1618=0,0,(E1618/L1618)),0)</f>
        <v>66</v>
      </c>
      <c r="Q1618" t="str">
        <f>LEFT(N1618, SEARCH("/",N1618,1)-1)</f>
        <v>music</v>
      </c>
      <c r="R1618" t="str">
        <f>RIGHT(N1618,LEN(N1618)-SEARCH("/",N1618,1))</f>
        <v>rock</v>
      </c>
      <c r="S1618" s="8">
        <f>(((J1618/60)/60)/24)+DATE(1970,1,1)+(-5/24)</f>
        <v>41194.507187499999</v>
      </c>
      <c r="T1618" s="8">
        <f>(((I1618/60)/60)/24)+DATE(1970,1,1)+(-5/24)</f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ROUND((E1619/D1619)*100,0)</f>
        <v>146</v>
      </c>
      <c r="P1619">
        <f>ROUND(IF(L1619=0,0,(E1619/L1619)),0)</f>
        <v>65</v>
      </c>
      <c r="Q1619" t="str">
        <f>LEFT(N1619, SEARCH("/",N1619,1)-1)</f>
        <v>music</v>
      </c>
      <c r="R1619" t="str">
        <f>RIGHT(N1619,LEN(N1619)-SEARCH("/",N1619,1))</f>
        <v>rock</v>
      </c>
      <c r="S1619" s="8">
        <f>(((J1619/60)/60)/24)+DATE(1970,1,1)+(-5/24)</f>
        <v>41546.455879629626</v>
      </c>
      <c r="T1619" s="8">
        <f>(((I1619/60)/60)/24)+DATE(1970,1,1)+(-5/24)</f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ROUND((E1620/D1620)*100,0)</f>
        <v>105</v>
      </c>
      <c r="P1620">
        <f>ROUND(IF(L1620=0,0,(E1620/L1620)),0)</f>
        <v>58</v>
      </c>
      <c r="Q1620" t="str">
        <f>LEFT(N1620, SEARCH("/",N1620,1)-1)</f>
        <v>music</v>
      </c>
      <c r="R1620" t="str">
        <f>RIGHT(N1620,LEN(N1620)-SEARCH("/",N1620,1))</f>
        <v>rock</v>
      </c>
      <c r="S1620" s="8">
        <f>(((J1620/60)/60)/24)+DATE(1970,1,1)+(-5/24)</f>
        <v>41301.446006944439</v>
      </c>
      <c r="T1620" s="8">
        <f>(((I1620/60)/60)/24)+DATE(1970,1,1)+(-5/24)</f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ROUND((E1621/D1621)*100,0)</f>
        <v>133</v>
      </c>
      <c r="P1621">
        <f>ROUND(IF(L1621=0,0,(E1621/L1621)),0)</f>
        <v>87</v>
      </c>
      <c r="Q1621" t="str">
        <f>LEFT(N1621, SEARCH("/",N1621,1)-1)</f>
        <v>music</v>
      </c>
      <c r="R1621" t="str">
        <f>RIGHT(N1621,LEN(N1621)-SEARCH("/",N1621,1))</f>
        <v>rock</v>
      </c>
      <c r="S1621" s="8">
        <f>(((J1621/60)/60)/24)+DATE(1970,1,1)+(-5/24)</f>
        <v>41875.977847222224</v>
      </c>
      <c r="T1621" s="8">
        <f>(((I1621/60)/60)/24)+DATE(1970,1,1)+(-5/24)</f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ROUND((E1622/D1622)*100,0)</f>
        <v>113</v>
      </c>
      <c r="P1622">
        <f>ROUND(IF(L1622=0,0,(E1622/L1622)),0)</f>
        <v>66</v>
      </c>
      <c r="Q1622" t="str">
        <f>LEFT(N1622, SEARCH("/",N1622,1)-1)</f>
        <v>music</v>
      </c>
      <c r="R1622" t="str">
        <f>RIGHT(N1622,LEN(N1622)-SEARCH("/",N1622,1))</f>
        <v>rock</v>
      </c>
      <c r="S1622" s="8">
        <f>(((J1622/60)/60)/24)+DATE(1970,1,1)+(-5/24)</f>
        <v>41321.131249999999</v>
      </c>
      <c r="T1622" s="8">
        <f>(((I1622/60)/60)/24)+DATE(1970,1,1)+(-5/24)</f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ROUND((E1623/D1623)*100,0)</f>
        <v>121</v>
      </c>
      <c r="P1623">
        <f>ROUND(IF(L1623=0,0,(E1623/L1623)),0)</f>
        <v>164</v>
      </c>
      <c r="Q1623" t="str">
        <f>LEFT(N1623, SEARCH("/",N1623,1)-1)</f>
        <v>music</v>
      </c>
      <c r="R1623" t="str">
        <f>RIGHT(N1623,LEN(N1623)-SEARCH("/",N1623,1))</f>
        <v>rock</v>
      </c>
      <c r="S1623" s="8">
        <f>(((J1623/60)/60)/24)+DATE(1970,1,1)+(-5/24)</f>
        <v>41003.398321759254</v>
      </c>
      <c r="T1623" s="8">
        <f>(((I1623/60)/60)/24)+DATE(1970,1,1)+(-5/24)</f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ROUND((E1624/D1624)*100,0)</f>
        <v>102</v>
      </c>
      <c r="P1624">
        <f>ROUND(IF(L1624=0,0,(E1624/L1624)),0)</f>
        <v>108</v>
      </c>
      <c r="Q1624" t="str">
        <f>LEFT(N1624, SEARCH("/",N1624,1)-1)</f>
        <v>music</v>
      </c>
      <c r="R1624" t="str">
        <f>RIGHT(N1624,LEN(N1624)-SEARCH("/",N1624,1))</f>
        <v>rock</v>
      </c>
      <c r="S1624" s="8">
        <f>(((J1624/60)/60)/24)+DATE(1970,1,1)+(-5/24)</f>
        <v>41950.086504629624</v>
      </c>
      <c r="T1624" s="8">
        <f>(((I1624/60)/60)/24)+DATE(1970,1,1)+(-5/24)</f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ROUND((E1625/D1625)*100,0)</f>
        <v>101</v>
      </c>
      <c r="P1625">
        <f>ROUND(IF(L1625=0,0,(E1625/L1625)),0)</f>
        <v>42</v>
      </c>
      <c r="Q1625" t="str">
        <f>LEFT(N1625, SEARCH("/",N1625,1)-1)</f>
        <v>music</v>
      </c>
      <c r="R1625" t="str">
        <f>RIGHT(N1625,LEN(N1625)-SEARCH("/",N1625,1))</f>
        <v>rock</v>
      </c>
      <c r="S1625" s="8">
        <f>(((J1625/60)/60)/24)+DATE(1970,1,1)+(-5/24)</f>
        <v>41453.480196759258</v>
      </c>
      <c r="T1625" s="8">
        <f>(((I1625/60)/60)/24)+DATE(1970,1,1)+(-5/24)</f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ROUND((E1626/D1626)*100,0)</f>
        <v>118</v>
      </c>
      <c r="P1626">
        <f>ROUND(IF(L1626=0,0,(E1626/L1626)),0)</f>
        <v>47</v>
      </c>
      <c r="Q1626" t="str">
        <f>LEFT(N1626, SEARCH("/",N1626,1)-1)</f>
        <v>music</v>
      </c>
      <c r="R1626" t="str">
        <f>RIGHT(N1626,LEN(N1626)-SEARCH("/",N1626,1))</f>
        <v>rock</v>
      </c>
      <c r="S1626" s="8">
        <f>(((J1626/60)/60)/24)+DATE(1970,1,1)+(-5/24)</f>
        <v>41243.158969907403</v>
      </c>
      <c r="T1626" s="8">
        <f>(((I1626/60)/60)/24)+DATE(1970,1,1)+(-5/24)</f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ROUND((E1627/D1627)*100,0)</f>
        <v>155</v>
      </c>
      <c r="P1627">
        <f>ROUND(IF(L1627=0,0,(E1627/L1627)),0)</f>
        <v>112</v>
      </c>
      <c r="Q1627" t="str">
        <f>LEFT(N1627, SEARCH("/",N1627,1)-1)</f>
        <v>music</v>
      </c>
      <c r="R1627" t="str">
        <f>RIGHT(N1627,LEN(N1627)-SEARCH("/",N1627,1))</f>
        <v>rock</v>
      </c>
      <c r="S1627" s="8">
        <f>(((J1627/60)/60)/24)+DATE(1970,1,1)+(-5/24)</f>
        <v>41135.491354166668</v>
      </c>
      <c r="T1627" s="8">
        <f>(((I1627/60)/60)/24)+DATE(1970,1,1)+(-5/24)</f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ROUND((E1628/D1628)*100,0)</f>
        <v>101</v>
      </c>
      <c r="P1628">
        <f>ROUND(IF(L1628=0,0,(E1628/L1628)),0)</f>
        <v>75</v>
      </c>
      <c r="Q1628" t="str">
        <f>LEFT(N1628, SEARCH("/",N1628,1)-1)</f>
        <v>music</v>
      </c>
      <c r="R1628" t="str">
        <f>RIGHT(N1628,LEN(N1628)-SEARCH("/",N1628,1))</f>
        <v>rock</v>
      </c>
      <c r="S1628" s="8">
        <f>(((J1628/60)/60)/24)+DATE(1970,1,1)+(-5/24)</f>
        <v>41579.639664351853</v>
      </c>
      <c r="T1628" s="8">
        <f>(((I1628/60)/60)/24)+DATE(1970,1,1)+(-5/24)</f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ROUND((E1629/D1629)*100,0)</f>
        <v>117</v>
      </c>
      <c r="P1629">
        <f>ROUND(IF(L1629=0,0,(E1629/L1629)),0)</f>
        <v>62</v>
      </c>
      <c r="Q1629" t="str">
        <f>LEFT(N1629, SEARCH("/",N1629,1)-1)</f>
        <v>music</v>
      </c>
      <c r="R1629" t="str">
        <f>RIGHT(N1629,LEN(N1629)-SEARCH("/",N1629,1))</f>
        <v>rock</v>
      </c>
      <c r="S1629" s="8">
        <f>(((J1629/60)/60)/24)+DATE(1970,1,1)+(-5/24)</f>
        <v>41205.498715277776</v>
      </c>
      <c r="T1629" s="8">
        <f>(((I1629/60)/60)/24)+DATE(1970,1,1)+(-5/24)</f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ROUND((E1630/D1630)*100,0)</f>
        <v>101</v>
      </c>
      <c r="P1630">
        <f>ROUND(IF(L1630=0,0,(E1630/L1630)),0)</f>
        <v>46</v>
      </c>
      <c r="Q1630" t="str">
        <f>LEFT(N1630, SEARCH("/",N1630,1)-1)</f>
        <v>music</v>
      </c>
      <c r="R1630" t="str">
        <f>RIGHT(N1630,LEN(N1630)-SEARCH("/",N1630,1))</f>
        <v>rock</v>
      </c>
      <c r="S1630" s="8">
        <f>(((J1630/60)/60)/24)+DATE(1970,1,1)+(-5/24)</f>
        <v>41774.528726851851</v>
      </c>
      <c r="T1630" s="8">
        <f>(((I1630/60)/60)/24)+DATE(1970,1,1)+(-5/24)</f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ROUND((E1631/D1631)*100,0)</f>
        <v>104</v>
      </c>
      <c r="P1631">
        <f>ROUND(IF(L1631=0,0,(E1631/L1631)),0)</f>
        <v>76</v>
      </c>
      <c r="Q1631" t="str">
        <f>LEFT(N1631, SEARCH("/",N1631,1)-1)</f>
        <v>music</v>
      </c>
      <c r="R1631" t="str">
        <f>RIGHT(N1631,LEN(N1631)-SEARCH("/",N1631,1))</f>
        <v>rock</v>
      </c>
      <c r="S1631" s="8">
        <f>(((J1631/60)/60)/24)+DATE(1970,1,1)+(-5/24)</f>
        <v>41645.658946759257</v>
      </c>
      <c r="T1631" s="8">
        <f>(((I1631/60)/60)/24)+DATE(1970,1,1)+(-5/24)</f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ROUND((E1632/D1632)*100,0)</f>
        <v>265</v>
      </c>
      <c r="P1632">
        <f>ROUND(IF(L1632=0,0,(E1632/L1632)),0)</f>
        <v>84</v>
      </c>
      <c r="Q1632" t="str">
        <f>LEFT(N1632, SEARCH("/",N1632,1)-1)</f>
        <v>music</v>
      </c>
      <c r="R1632" t="str">
        <f>RIGHT(N1632,LEN(N1632)-SEARCH("/",N1632,1))</f>
        <v>rock</v>
      </c>
      <c r="S1632" s="8">
        <f>(((J1632/60)/60)/24)+DATE(1970,1,1)+(-5/24)</f>
        <v>40939.629340277774</v>
      </c>
      <c r="T1632" s="8">
        <f>(((I1632/60)/60)/24)+DATE(1970,1,1)+(-5/24)</f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ROUND((E1633/D1633)*100,0)</f>
        <v>156</v>
      </c>
      <c r="P1633">
        <f>ROUND(IF(L1633=0,0,(E1633/L1633)),0)</f>
        <v>117</v>
      </c>
      <c r="Q1633" t="str">
        <f>LEFT(N1633, SEARCH("/",N1633,1)-1)</f>
        <v>music</v>
      </c>
      <c r="R1633" t="str">
        <f>RIGHT(N1633,LEN(N1633)-SEARCH("/",N1633,1))</f>
        <v>rock</v>
      </c>
      <c r="S1633" s="8">
        <f>(((J1633/60)/60)/24)+DATE(1970,1,1)+(-5/24)</f>
        <v>41164.65116898148</v>
      </c>
      <c r="T1633" s="8">
        <f>(((I1633/60)/60)/24)+DATE(1970,1,1)+(-5/24)</f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ROUND((E1634/D1634)*100,0)</f>
        <v>102</v>
      </c>
      <c r="P1634">
        <f>ROUND(IF(L1634=0,0,(E1634/L1634)),0)</f>
        <v>86</v>
      </c>
      <c r="Q1634" t="str">
        <f>LEFT(N1634, SEARCH("/",N1634,1)-1)</f>
        <v>music</v>
      </c>
      <c r="R1634" t="str">
        <f>RIGHT(N1634,LEN(N1634)-SEARCH("/",N1634,1))</f>
        <v>rock</v>
      </c>
      <c r="S1634" s="8">
        <f>(((J1634/60)/60)/24)+DATE(1970,1,1)+(-5/24)</f>
        <v>40750.132569444439</v>
      </c>
      <c r="T1634" s="8">
        <f>(((I1634/60)/60)/24)+DATE(1970,1,1)+(-5/24)</f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ROUND((E1635/D1635)*100,0)</f>
        <v>100</v>
      </c>
      <c r="P1635">
        <f>ROUND(IF(L1635=0,0,(E1635/L1635)),0)</f>
        <v>172</v>
      </c>
      <c r="Q1635" t="str">
        <f>LEFT(N1635, SEARCH("/",N1635,1)-1)</f>
        <v>music</v>
      </c>
      <c r="R1635" t="str">
        <f>RIGHT(N1635,LEN(N1635)-SEARCH("/",N1635,1))</f>
        <v>rock</v>
      </c>
      <c r="S1635" s="8">
        <f>(((J1635/60)/60)/24)+DATE(1970,1,1)+(-5/24)</f>
        <v>40896.675416666665</v>
      </c>
      <c r="T1635" s="8">
        <f>(((I1635/60)/60)/24)+DATE(1970,1,1)+(-5/24)</f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ROUND((E1636/D1636)*100,0)</f>
        <v>101</v>
      </c>
      <c r="P1636">
        <f>ROUND(IF(L1636=0,0,(E1636/L1636)),0)</f>
        <v>63</v>
      </c>
      <c r="Q1636" t="str">
        <f>LEFT(N1636, SEARCH("/",N1636,1)-1)</f>
        <v>music</v>
      </c>
      <c r="R1636" t="str">
        <f>RIGHT(N1636,LEN(N1636)-SEARCH("/",N1636,1))</f>
        <v>rock</v>
      </c>
      <c r="S1636" s="8">
        <f>(((J1636/60)/60)/24)+DATE(1970,1,1)+(-5/24)</f>
        <v>40657.981493055551</v>
      </c>
      <c r="T1636" s="8">
        <f>(((I1636/60)/60)/24)+DATE(1970,1,1)+(-5/24)</f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ROUND((E1637/D1637)*100,0)</f>
        <v>125</v>
      </c>
      <c r="P1637">
        <f>ROUND(IF(L1637=0,0,(E1637/L1637)),0)</f>
        <v>68</v>
      </c>
      <c r="Q1637" t="str">
        <f>LEFT(N1637, SEARCH("/",N1637,1)-1)</f>
        <v>music</v>
      </c>
      <c r="R1637" t="str">
        <f>RIGHT(N1637,LEN(N1637)-SEARCH("/",N1637,1))</f>
        <v>rock</v>
      </c>
      <c r="S1637" s="8">
        <f>(((J1637/60)/60)/24)+DATE(1970,1,1)+(-5/24)</f>
        <v>42502.660428240742</v>
      </c>
      <c r="T1637" s="8">
        <f>(((I1637/60)/60)/24)+DATE(1970,1,1)+(-5/24)</f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ROUND((E1638/D1638)*100,0)</f>
        <v>104</v>
      </c>
      <c r="P1638">
        <f>ROUND(IF(L1638=0,0,(E1638/L1638)),0)</f>
        <v>54</v>
      </c>
      <c r="Q1638" t="str">
        <f>LEFT(N1638, SEARCH("/",N1638,1)-1)</f>
        <v>music</v>
      </c>
      <c r="R1638" t="str">
        <f>RIGHT(N1638,LEN(N1638)-SEARCH("/",N1638,1))</f>
        <v>rock</v>
      </c>
      <c r="S1638" s="8">
        <f>(((J1638/60)/60)/24)+DATE(1970,1,1)+(-5/24)</f>
        <v>40662.878333333334</v>
      </c>
      <c r="T1638" s="8">
        <f>(((I1638/60)/60)/24)+DATE(1970,1,1)+(-5/24)</f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ROUND((E1639/D1639)*100,0)</f>
        <v>104</v>
      </c>
      <c r="P1639">
        <f>ROUND(IF(L1639=0,0,(E1639/L1639)),0)</f>
        <v>35</v>
      </c>
      <c r="Q1639" t="str">
        <f>LEFT(N1639, SEARCH("/",N1639,1)-1)</f>
        <v>music</v>
      </c>
      <c r="R1639" t="str">
        <f>RIGHT(N1639,LEN(N1639)-SEARCH("/",N1639,1))</f>
        <v>rock</v>
      </c>
      <c r="S1639" s="8">
        <f>(((J1639/60)/60)/24)+DATE(1970,1,1)+(-5/24)</f>
        <v>40122.543287037035</v>
      </c>
      <c r="T1639" s="8">
        <f>(((I1639/60)/60)/24)+DATE(1970,1,1)+(-5/24)</f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ROUND((E1640/D1640)*100,0)</f>
        <v>105</v>
      </c>
      <c r="P1640">
        <f>ROUND(IF(L1640=0,0,(E1640/L1640)),0)</f>
        <v>39</v>
      </c>
      <c r="Q1640" t="str">
        <f>LEFT(N1640, SEARCH("/",N1640,1)-1)</f>
        <v>music</v>
      </c>
      <c r="R1640" t="str">
        <f>RIGHT(N1640,LEN(N1640)-SEARCH("/",N1640,1))</f>
        <v>rock</v>
      </c>
      <c r="S1640" s="8">
        <f>(((J1640/60)/60)/24)+DATE(1970,1,1)+(-5/24)</f>
        <v>41288.478796296295</v>
      </c>
      <c r="T1640" s="8">
        <f>(((I1640/60)/60)/24)+DATE(1970,1,1)+(-5/24)</f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ROUND((E1641/D1641)*100,0)</f>
        <v>100</v>
      </c>
      <c r="P1641">
        <f>ROUND(IF(L1641=0,0,(E1641/L1641)),0)</f>
        <v>95</v>
      </c>
      <c r="Q1641" t="str">
        <f>LEFT(N1641, SEARCH("/",N1641,1)-1)</f>
        <v>music</v>
      </c>
      <c r="R1641" t="str">
        <f>RIGHT(N1641,LEN(N1641)-SEARCH("/",N1641,1))</f>
        <v>rock</v>
      </c>
      <c r="S1641" s="8">
        <f>(((J1641/60)/60)/24)+DATE(1970,1,1)+(-5/24)</f>
        <v>40941.444039351853</v>
      </c>
      <c r="T1641" s="8">
        <f>(((I1641/60)/60)/24)+DATE(1970,1,1)+(-5/24)</f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ROUND((E1642/D1642)*100,0)</f>
        <v>170</v>
      </c>
      <c r="P1642">
        <f>ROUND(IF(L1642=0,0,(E1642/L1642)),0)</f>
        <v>40</v>
      </c>
      <c r="Q1642" t="str">
        <f>LEFT(N1642, SEARCH("/",N1642,1)-1)</f>
        <v>music</v>
      </c>
      <c r="R1642" t="str">
        <f>RIGHT(N1642,LEN(N1642)-SEARCH("/",N1642,1))</f>
        <v>rock</v>
      </c>
      <c r="S1642" s="8">
        <f>(((J1642/60)/60)/24)+DATE(1970,1,1)+(-5/24)</f>
        <v>40379.022627314815</v>
      </c>
      <c r="T1642" s="8">
        <f>(((I1642/60)/60)/24)+DATE(1970,1,1)+(-5/24)</f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ROUND((E1643/D1643)*100,0)</f>
        <v>101</v>
      </c>
      <c r="P1643">
        <f>ROUND(IF(L1643=0,0,(E1643/L1643)),0)</f>
        <v>98</v>
      </c>
      <c r="Q1643" t="str">
        <f>LEFT(N1643, SEARCH("/",N1643,1)-1)</f>
        <v>music</v>
      </c>
      <c r="R1643" t="str">
        <f>RIGHT(N1643,LEN(N1643)-SEARCH("/",N1643,1))</f>
        <v>pop</v>
      </c>
      <c r="S1643" s="8">
        <f>(((J1643/60)/60)/24)+DATE(1970,1,1)+(-5/24)</f>
        <v>41962.388240740744</v>
      </c>
      <c r="T1643" s="8">
        <f>(((I1643/60)/60)/24)+DATE(1970,1,1)+(-5/24)</f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ROUND((E1644/D1644)*100,0)</f>
        <v>100</v>
      </c>
      <c r="P1644">
        <f>ROUND(IF(L1644=0,0,(E1644/L1644)),0)</f>
        <v>43</v>
      </c>
      <c r="Q1644" t="str">
        <f>LEFT(N1644, SEARCH("/",N1644,1)-1)</f>
        <v>music</v>
      </c>
      <c r="R1644" t="str">
        <f>RIGHT(N1644,LEN(N1644)-SEARCH("/",N1644,1))</f>
        <v>pop</v>
      </c>
      <c r="S1644" s="8">
        <f>(((J1644/60)/60)/24)+DATE(1970,1,1)+(-5/24)</f>
        <v>40687.816284722219</v>
      </c>
      <c r="T1644" s="8">
        <f>(((I1644/60)/60)/24)+DATE(1970,1,1)+(-5/24)</f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ROUND((E1645/D1645)*100,0)</f>
        <v>125</v>
      </c>
      <c r="P1645">
        <f>ROUND(IF(L1645=0,0,(E1645/L1645)),0)</f>
        <v>169</v>
      </c>
      <c r="Q1645" t="str">
        <f>LEFT(N1645, SEARCH("/",N1645,1)-1)</f>
        <v>music</v>
      </c>
      <c r="R1645" t="str">
        <f>RIGHT(N1645,LEN(N1645)-SEARCH("/",N1645,1))</f>
        <v>pop</v>
      </c>
      <c r="S1645" s="8">
        <f>(((J1645/60)/60)/24)+DATE(1970,1,1)+(-5/24)</f>
        <v>41146.615879629629</v>
      </c>
      <c r="T1645" s="8">
        <f>(((I1645/60)/60)/24)+DATE(1970,1,1)+(-5/24)</f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ROUND((E1646/D1646)*100,0)</f>
        <v>110</v>
      </c>
      <c r="P1646">
        <f>ROUND(IF(L1646=0,0,(E1646/L1646)),0)</f>
        <v>86</v>
      </c>
      <c r="Q1646" t="str">
        <f>LEFT(N1646, SEARCH("/",N1646,1)-1)</f>
        <v>music</v>
      </c>
      <c r="R1646" t="str">
        <f>RIGHT(N1646,LEN(N1646)-SEARCH("/",N1646,1))</f>
        <v>pop</v>
      </c>
      <c r="S1646" s="8">
        <f>(((J1646/60)/60)/24)+DATE(1970,1,1)+(-5/24)</f>
        <v>41174.851388888885</v>
      </c>
      <c r="T1646" s="8">
        <f>(((I1646/60)/60)/24)+DATE(1970,1,1)+(-5/24)</f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ROUND((E1647/D1647)*100,0)</f>
        <v>111</v>
      </c>
      <c r="P1647">
        <f>ROUND(IF(L1647=0,0,(E1647/L1647)),0)</f>
        <v>554</v>
      </c>
      <c r="Q1647" t="str">
        <f>LEFT(N1647, SEARCH("/",N1647,1)-1)</f>
        <v>music</v>
      </c>
      <c r="R1647" t="str">
        <f>RIGHT(N1647,LEN(N1647)-SEARCH("/",N1647,1))</f>
        <v>pop</v>
      </c>
      <c r="S1647" s="8">
        <f>(((J1647/60)/60)/24)+DATE(1970,1,1)+(-5/24)</f>
        <v>41521.409027777772</v>
      </c>
      <c r="T1647" s="8">
        <f>(((I1647/60)/60)/24)+DATE(1970,1,1)+(-5/24)</f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ROUND((E1648/D1648)*100,0)</f>
        <v>110</v>
      </c>
      <c r="P1648">
        <f>ROUND(IF(L1648=0,0,(E1648/L1648)),0)</f>
        <v>27</v>
      </c>
      <c r="Q1648" t="str">
        <f>LEFT(N1648, SEARCH("/",N1648,1)-1)</f>
        <v>music</v>
      </c>
      <c r="R1648" t="str">
        <f>RIGHT(N1648,LEN(N1648)-SEARCH("/",N1648,1))</f>
        <v>pop</v>
      </c>
      <c r="S1648" s="8">
        <f>(((J1648/60)/60)/24)+DATE(1970,1,1)+(-5/24)</f>
        <v>41833.241932870369</v>
      </c>
      <c r="T1648" s="8">
        <f>(((I1648/60)/60)/24)+DATE(1970,1,1)+(-5/24)</f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ROUND((E1649/D1649)*100,0)</f>
        <v>105</v>
      </c>
      <c r="P1649">
        <f>ROUND(IF(L1649=0,0,(E1649/L1649)),0)</f>
        <v>114</v>
      </c>
      <c r="Q1649" t="str">
        <f>LEFT(N1649, SEARCH("/",N1649,1)-1)</f>
        <v>music</v>
      </c>
      <c r="R1649" t="str">
        <f>RIGHT(N1649,LEN(N1649)-SEARCH("/",N1649,1))</f>
        <v>pop</v>
      </c>
      <c r="S1649" s="8">
        <f>(((J1649/60)/60)/24)+DATE(1970,1,1)+(-5/24)</f>
        <v>41039.201122685183</v>
      </c>
      <c r="T1649" s="8">
        <f>(((I1649/60)/60)/24)+DATE(1970,1,1)+(-5/24)</f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ROUND((E1650/D1650)*100,0)</f>
        <v>125</v>
      </c>
      <c r="P1650">
        <f>ROUND(IF(L1650=0,0,(E1650/L1650)),0)</f>
        <v>32</v>
      </c>
      <c r="Q1650" t="str">
        <f>LEFT(N1650, SEARCH("/",N1650,1)-1)</f>
        <v>music</v>
      </c>
      <c r="R1650" t="str">
        <f>RIGHT(N1650,LEN(N1650)-SEARCH("/",N1650,1))</f>
        <v>pop</v>
      </c>
      <c r="S1650" s="8">
        <f>(((J1650/60)/60)/24)+DATE(1970,1,1)+(-5/24)</f>
        <v>40592.496319444443</v>
      </c>
      <c r="T1650" s="8">
        <f>(((I1650/60)/60)/24)+DATE(1970,1,1)+(-5/24)</f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ROUND((E1651/D1651)*100,0)</f>
        <v>101</v>
      </c>
      <c r="P1651">
        <f>ROUND(IF(L1651=0,0,(E1651/L1651)),0)</f>
        <v>47</v>
      </c>
      <c r="Q1651" t="str">
        <f>LEFT(N1651, SEARCH("/",N1651,1)-1)</f>
        <v>music</v>
      </c>
      <c r="R1651" t="str">
        <f>RIGHT(N1651,LEN(N1651)-SEARCH("/",N1651,1))</f>
        <v>pop</v>
      </c>
      <c r="S1651" s="8">
        <f>(((J1651/60)/60)/24)+DATE(1970,1,1)+(-5/24)</f>
        <v>41737.476331018515</v>
      </c>
      <c r="T1651" s="8">
        <f>(((I1651/60)/60)/24)+DATE(1970,1,1)+(-5/24)</f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ROUND((E1652/D1652)*100,0)</f>
        <v>142</v>
      </c>
      <c r="P1652">
        <f>ROUND(IF(L1652=0,0,(E1652/L1652)),0)</f>
        <v>88</v>
      </c>
      <c r="Q1652" t="str">
        <f>LEFT(N1652, SEARCH("/",N1652,1)-1)</f>
        <v>music</v>
      </c>
      <c r="R1652" t="str">
        <f>RIGHT(N1652,LEN(N1652)-SEARCH("/",N1652,1))</f>
        <v>pop</v>
      </c>
      <c r="S1652" s="8">
        <f>(((J1652/60)/60)/24)+DATE(1970,1,1)+(-5/24)</f>
        <v>41526.227280092593</v>
      </c>
      <c r="T1652" s="8">
        <f>(((I1652/60)/60)/24)+DATE(1970,1,1)+(-5/24)</f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ROUND((E1653/D1653)*100,0)</f>
        <v>101</v>
      </c>
      <c r="P1653">
        <f>ROUND(IF(L1653=0,0,(E1653/L1653)),0)</f>
        <v>101</v>
      </c>
      <c r="Q1653" t="str">
        <f>LEFT(N1653, SEARCH("/",N1653,1)-1)</f>
        <v>music</v>
      </c>
      <c r="R1653" t="str">
        <f>RIGHT(N1653,LEN(N1653)-SEARCH("/",N1653,1))</f>
        <v>pop</v>
      </c>
      <c r="S1653" s="8">
        <f>(((J1653/60)/60)/24)+DATE(1970,1,1)+(-5/24)</f>
        <v>40625.692361111105</v>
      </c>
      <c r="T1653" s="8">
        <f>(((I1653/60)/60)/24)+DATE(1970,1,1)+(-5/24)</f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ROUND((E1654/D1654)*100,0)</f>
        <v>101</v>
      </c>
      <c r="P1654">
        <f>ROUND(IF(L1654=0,0,(E1654/L1654)),0)</f>
        <v>65</v>
      </c>
      <c r="Q1654" t="str">
        <f>LEFT(N1654, SEARCH("/",N1654,1)-1)</f>
        <v>music</v>
      </c>
      <c r="R1654" t="str">
        <f>RIGHT(N1654,LEN(N1654)-SEARCH("/",N1654,1))</f>
        <v>pop</v>
      </c>
      <c r="S1654" s="8">
        <f>(((J1654/60)/60)/24)+DATE(1970,1,1)+(-5/24)</f>
        <v>41572.284641203703</v>
      </c>
      <c r="T1654" s="8">
        <f>(((I1654/60)/60)/24)+DATE(1970,1,1)+(-5/24)</f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ROUND((E1655/D1655)*100,0)</f>
        <v>174</v>
      </c>
      <c r="P1655">
        <f>ROUND(IF(L1655=0,0,(E1655/L1655)),0)</f>
        <v>52</v>
      </c>
      <c r="Q1655" t="str">
        <f>LEFT(N1655, SEARCH("/",N1655,1)-1)</f>
        <v>music</v>
      </c>
      <c r="R1655" t="str">
        <f>RIGHT(N1655,LEN(N1655)-SEARCH("/",N1655,1))</f>
        <v>pop</v>
      </c>
      <c r="S1655" s="8">
        <f>(((J1655/60)/60)/24)+DATE(1970,1,1)+(-5/24)</f>
        <v>40626.626111111109</v>
      </c>
      <c r="T1655" s="8">
        <f>(((I1655/60)/60)/24)+DATE(1970,1,1)+(-5/24)</f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ROUND((E1656/D1656)*100,0)</f>
        <v>120</v>
      </c>
      <c r="P1656">
        <f>ROUND(IF(L1656=0,0,(E1656/L1656)),0)</f>
        <v>39</v>
      </c>
      <c r="Q1656" t="str">
        <f>LEFT(N1656, SEARCH("/",N1656,1)-1)</f>
        <v>music</v>
      </c>
      <c r="R1656" t="str">
        <f>RIGHT(N1656,LEN(N1656)-SEARCH("/",N1656,1))</f>
        <v>pop</v>
      </c>
      <c r="S1656" s="8">
        <f>(((J1656/60)/60)/24)+DATE(1970,1,1)+(-5/24)</f>
        <v>40987.682407407403</v>
      </c>
      <c r="T1656" s="8">
        <f>(((I1656/60)/60)/24)+DATE(1970,1,1)+(-5/24)</f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ROUND((E1657/D1657)*100,0)</f>
        <v>143</v>
      </c>
      <c r="P1657">
        <f>ROUND(IF(L1657=0,0,(E1657/L1657)),0)</f>
        <v>45</v>
      </c>
      <c r="Q1657" t="str">
        <f>LEFT(N1657, SEARCH("/",N1657,1)-1)</f>
        <v>music</v>
      </c>
      <c r="R1657" t="str">
        <f>RIGHT(N1657,LEN(N1657)-SEARCH("/",N1657,1))</f>
        <v>pop</v>
      </c>
      <c r="S1657" s="8">
        <f>(((J1657/60)/60)/24)+DATE(1970,1,1)+(-5/24)</f>
        <v>40974.583564814813</v>
      </c>
      <c r="T1657" s="8">
        <f>(((I1657/60)/60)/24)+DATE(1970,1,1)+(-5/24)</f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ROUND((E1658/D1658)*100,0)</f>
        <v>100</v>
      </c>
      <c r="P1658">
        <f>ROUND(IF(L1658=0,0,(E1658/L1658)),0)</f>
        <v>157</v>
      </c>
      <c r="Q1658" t="str">
        <f>LEFT(N1658, SEARCH("/",N1658,1)-1)</f>
        <v>music</v>
      </c>
      <c r="R1658" t="str">
        <f>RIGHT(N1658,LEN(N1658)-SEARCH("/",N1658,1))</f>
        <v>pop</v>
      </c>
      <c r="S1658" s="8">
        <f>(((J1658/60)/60)/24)+DATE(1970,1,1)+(-5/24)</f>
        <v>41226.720509259256</v>
      </c>
      <c r="T1658" s="8">
        <f>(((I1658/60)/60)/24)+DATE(1970,1,1)+(-5/24)</f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ROUND((E1659/D1659)*100,0)</f>
        <v>105</v>
      </c>
      <c r="P1659">
        <f>ROUND(IF(L1659=0,0,(E1659/L1659)),0)</f>
        <v>119</v>
      </c>
      <c r="Q1659" t="str">
        <f>LEFT(N1659, SEARCH("/",N1659,1)-1)</f>
        <v>music</v>
      </c>
      <c r="R1659" t="str">
        <f>RIGHT(N1659,LEN(N1659)-SEARCH("/",N1659,1))</f>
        <v>pop</v>
      </c>
      <c r="S1659" s="8">
        <f>(((J1659/60)/60)/24)+DATE(1970,1,1)+(-5/24)</f>
        <v>41023.573703703703</v>
      </c>
      <c r="T1659" s="8">
        <f>(((I1659/60)/60)/24)+DATE(1970,1,1)+(-5/24)</f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ROUND((E1660/D1660)*100,0)</f>
        <v>132</v>
      </c>
      <c r="P1660">
        <f>ROUND(IF(L1660=0,0,(E1660/L1660)),0)</f>
        <v>74</v>
      </c>
      <c r="Q1660" t="str">
        <f>LEFT(N1660, SEARCH("/",N1660,1)-1)</f>
        <v>music</v>
      </c>
      <c r="R1660" t="str">
        <f>RIGHT(N1660,LEN(N1660)-SEARCH("/",N1660,1))</f>
        <v>pop</v>
      </c>
      <c r="S1660" s="8">
        <f>(((J1660/60)/60)/24)+DATE(1970,1,1)+(-5/24)</f>
        <v>41223.013506944444</v>
      </c>
      <c r="T1660" s="8">
        <f>(((I1660/60)/60)/24)+DATE(1970,1,1)+(-5/24)</f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ROUND((E1661/D1661)*100,0)</f>
        <v>113</v>
      </c>
      <c r="P1661">
        <f>ROUND(IF(L1661=0,0,(E1661/L1661)),0)</f>
        <v>13</v>
      </c>
      <c r="Q1661" t="str">
        <f>LEFT(N1661, SEARCH("/",N1661,1)-1)</f>
        <v>music</v>
      </c>
      <c r="R1661" t="str">
        <f>RIGHT(N1661,LEN(N1661)-SEARCH("/",N1661,1))</f>
        <v>pop</v>
      </c>
      <c r="S1661" s="8">
        <f>(((J1661/60)/60)/24)+DATE(1970,1,1)+(-5/24)</f>
        <v>41596.705104166664</v>
      </c>
      <c r="T1661" s="8">
        <f>(((I1661/60)/60)/24)+DATE(1970,1,1)+(-5/24)</f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ROUND((E1662/D1662)*100,0)</f>
        <v>1254</v>
      </c>
      <c r="P1662">
        <f>ROUND(IF(L1662=0,0,(E1662/L1662)),0)</f>
        <v>28</v>
      </c>
      <c r="Q1662" t="str">
        <f>LEFT(N1662, SEARCH("/",N1662,1)-1)</f>
        <v>music</v>
      </c>
      <c r="R1662" t="str">
        <f>RIGHT(N1662,LEN(N1662)-SEARCH("/",N1662,1))</f>
        <v>pop</v>
      </c>
      <c r="S1662" s="8">
        <f>(((J1662/60)/60)/24)+DATE(1970,1,1)+(-5/24)</f>
        <v>42459.485532407409</v>
      </c>
      <c r="T1662" s="8">
        <f>(((I1662/60)/60)/24)+DATE(1970,1,1)+(-5/24)</f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ROUND((E1663/D1663)*100,0)</f>
        <v>103</v>
      </c>
      <c r="P1663">
        <f>ROUND(IF(L1663=0,0,(E1663/L1663)),0)</f>
        <v>80</v>
      </c>
      <c r="Q1663" t="str">
        <f>LEFT(N1663, SEARCH("/",N1663,1)-1)</f>
        <v>music</v>
      </c>
      <c r="R1663" t="str">
        <f>RIGHT(N1663,LEN(N1663)-SEARCH("/",N1663,1))</f>
        <v>pop</v>
      </c>
      <c r="S1663" s="8">
        <f>(((J1663/60)/60)/24)+DATE(1970,1,1)+(-5/24)</f>
        <v>42343.789710648147</v>
      </c>
      <c r="T1663" s="8">
        <f>(((I1663/60)/60)/24)+DATE(1970,1,1)+(-5/24)</f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ROUND((E1664/D1664)*100,0)</f>
        <v>103</v>
      </c>
      <c r="P1664">
        <f>ROUND(IF(L1664=0,0,(E1664/L1664)),0)</f>
        <v>132</v>
      </c>
      <c r="Q1664" t="str">
        <f>LEFT(N1664, SEARCH("/",N1664,1)-1)</f>
        <v>music</v>
      </c>
      <c r="R1664" t="str">
        <f>RIGHT(N1664,LEN(N1664)-SEARCH("/",N1664,1))</f>
        <v>pop</v>
      </c>
      <c r="S1664" s="8">
        <f>(((J1664/60)/60)/24)+DATE(1970,1,1)+(-5/24)</f>
        <v>40847.99</v>
      </c>
      <c r="T1664" s="8">
        <f>(((I1664/60)/60)/24)+DATE(1970,1,1)+(-5/24)</f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ROUND((E1665/D1665)*100,0)</f>
        <v>108</v>
      </c>
      <c r="P1665">
        <f>ROUND(IF(L1665=0,0,(E1665/L1665)),0)</f>
        <v>34</v>
      </c>
      <c r="Q1665" t="str">
        <f>LEFT(N1665, SEARCH("/",N1665,1)-1)</f>
        <v>music</v>
      </c>
      <c r="R1665" t="str">
        <f>RIGHT(N1665,LEN(N1665)-SEARCH("/",N1665,1))</f>
        <v>pop</v>
      </c>
      <c r="S1665" s="8">
        <f>(((J1665/60)/60)/24)+DATE(1970,1,1)+(-5/24)</f>
        <v>42005.813738425924</v>
      </c>
      <c r="T1665" s="8">
        <f>(((I1665/60)/60)/24)+DATE(1970,1,1)+(-5/24)</f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ROUND((E1666/D1666)*100,0)</f>
        <v>122</v>
      </c>
      <c r="P1666">
        <f>ROUND(IF(L1666=0,0,(E1666/L1666)),0)</f>
        <v>34</v>
      </c>
      <c r="Q1666" t="str">
        <f>LEFT(N1666, SEARCH("/",N1666,1)-1)</f>
        <v>music</v>
      </c>
      <c r="R1666" t="str">
        <f>RIGHT(N1666,LEN(N1666)-SEARCH("/",N1666,1))</f>
        <v>pop</v>
      </c>
      <c r="S1666" s="8">
        <f>(((J1666/60)/60)/24)+DATE(1970,1,1)+(-5/24)</f>
        <v>40939.553449074068</v>
      </c>
      <c r="T1666" s="8">
        <f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ROUND((E1667/D1667)*100,0)</f>
        <v>119</v>
      </c>
      <c r="P1667">
        <f>ROUND(IF(L1667=0,0,(E1667/L1667)),0)</f>
        <v>45</v>
      </c>
      <c r="Q1667" t="str">
        <f>LEFT(N1667, SEARCH("/",N1667,1)-1)</f>
        <v>music</v>
      </c>
      <c r="R1667" t="str">
        <f>RIGHT(N1667,LEN(N1667)-SEARCH("/",N1667,1))</f>
        <v>pop</v>
      </c>
      <c r="S1667" s="8">
        <f>(((J1667/60)/60)/24)+DATE(1970,1,1)+(-5/24)</f>
        <v>40564.441122685181</v>
      </c>
      <c r="T1667" s="8">
        <f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ROUND((E1668/D1668)*100,0)</f>
        <v>161</v>
      </c>
      <c r="P1668">
        <f>ROUND(IF(L1668=0,0,(E1668/L1668)),0)</f>
        <v>41</v>
      </c>
      <c r="Q1668" t="str">
        <f>LEFT(N1668, SEARCH("/",N1668,1)-1)</f>
        <v>music</v>
      </c>
      <c r="R1668" t="str">
        <f>RIGHT(N1668,LEN(N1668)-SEARCH("/",N1668,1))</f>
        <v>pop</v>
      </c>
      <c r="S1668" s="8">
        <f>(((J1668/60)/60)/24)+DATE(1970,1,1)+(-5/24)</f>
        <v>41331.04482638889</v>
      </c>
      <c r="T1668" s="8">
        <f>(((I1668/60)/60)/24)+DATE(1970,1,1)+(-5/24)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ROUND((E1669/D1669)*100,0)</f>
        <v>127</v>
      </c>
      <c r="P1669">
        <f>ROUND(IF(L1669=0,0,(E1669/L1669)),0)</f>
        <v>53</v>
      </c>
      <c r="Q1669" t="str">
        <f>LEFT(N1669, SEARCH("/",N1669,1)-1)</f>
        <v>music</v>
      </c>
      <c r="R1669" t="str">
        <f>RIGHT(N1669,LEN(N1669)-SEARCH("/",N1669,1))</f>
        <v>pop</v>
      </c>
      <c r="S1669" s="8">
        <f>(((J1669/60)/60)/24)+DATE(1970,1,1)+(-5/24)</f>
        <v>41681.862245370365</v>
      </c>
      <c r="T1669" s="8">
        <f>(((I1669/60)/60)/24)+DATE(1970,1,1)+(-5/24)</f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ROUND((E1670/D1670)*100,0)</f>
        <v>103</v>
      </c>
      <c r="P1670">
        <f>ROUND(IF(L1670=0,0,(E1670/L1670)),0)</f>
        <v>71</v>
      </c>
      <c r="Q1670" t="str">
        <f>LEFT(N1670, SEARCH("/",N1670,1)-1)</f>
        <v>music</v>
      </c>
      <c r="R1670" t="str">
        <f>RIGHT(N1670,LEN(N1670)-SEARCH("/",N1670,1))</f>
        <v>pop</v>
      </c>
      <c r="S1670" s="8">
        <f>(((J1670/60)/60)/24)+DATE(1970,1,1)+(-5/24)</f>
        <v>40844.941423611104</v>
      </c>
      <c r="T1670" s="8">
        <f>(((I1670/60)/60)/24)+DATE(1970,1,1)+(-5/24)</f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ROUND((E1671/D1671)*100,0)</f>
        <v>140</v>
      </c>
      <c r="P1671">
        <f>ROUND(IF(L1671=0,0,(E1671/L1671)),0)</f>
        <v>54</v>
      </c>
      <c r="Q1671" t="str">
        <f>LEFT(N1671, SEARCH("/",N1671,1)-1)</f>
        <v>music</v>
      </c>
      <c r="R1671" t="str">
        <f>RIGHT(N1671,LEN(N1671)-SEARCH("/",N1671,1))</f>
        <v>pop</v>
      </c>
      <c r="S1671" s="8">
        <f>(((J1671/60)/60)/24)+DATE(1970,1,1)+(-5/24)</f>
        <v>42461.676805555551</v>
      </c>
      <c r="T1671" s="8">
        <f>(((I1671/60)/60)/24)+DATE(1970,1,1)+(-5/24)</f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ROUND((E1672/D1672)*100,0)</f>
        <v>103</v>
      </c>
      <c r="P1672">
        <f>ROUND(IF(L1672=0,0,(E1672/L1672)),0)</f>
        <v>45</v>
      </c>
      <c r="Q1672" t="str">
        <f>LEFT(N1672, SEARCH("/",N1672,1)-1)</f>
        <v>music</v>
      </c>
      <c r="R1672" t="str">
        <f>RIGHT(N1672,LEN(N1672)-SEARCH("/",N1672,1))</f>
        <v>pop</v>
      </c>
      <c r="S1672" s="8">
        <f>(((J1672/60)/60)/24)+DATE(1970,1,1)+(-5/24)</f>
        <v>40313.722210648149</v>
      </c>
      <c r="T1672" s="8">
        <f>(((I1672/60)/60)/24)+DATE(1970,1,1)+(-5/24)</f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ROUND((E1673/D1673)*100,0)</f>
        <v>101</v>
      </c>
      <c r="P1673">
        <f>ROUND(IF(L1673=0,0,(E1673/L1673)),0)</f>
        <v>26</v>
      </c>
      <c r="Q1673" t="str">
        <f>LEFT(N1673, SEARCH("/",N1673,1)-1)</f>
        <v>music</v>
      </c>
      <c r="R1673" t="str">
        <f>RIGHT(N1673,LEN(N1673)-SEARCH("/",N1673,1))</f>
        <v>pop</v>
      </c>
      <c r="S1673" s="8">
        <f>(((J1673/60)/60)/24)+DATE(1970,1,1)+(-5/24)</f>
        <v>42553.335810185185</v>
      </c>
      <c r="T1673" s="8">
        <f>(((I1673/60)/60)/24)+DATE(1970,1,1)+(-5/24)</f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ROUND((E1674/D1674)*100,0)</f>
        <v>113</v>
      </c>
      <c r="P1674">
        <f>ROUND(IF(L1674=0,0,(E1674/L1674)),0)</f>
        <v>39</v>
      </c>
      <c r="Q1674" t="str">
        <f>LEFT(N1674, SEARCH("/",N1674,1)-1)</f>
        <v>music</v>
      </c>
      <c r="R1674" t="str">
        <f>RIGHT(N1674,LEN(N1674)-SEARCH("/",N1674,1))</f>
        <v>pop</v>
      </c>
      <c r="S1674" s="8">
        <f>(((J1674/60)/60)/24)+DATE(1970,1,1)+(-5/24)</f>
        <v>41034.448263888888</v>
      </c>
      <c r="T1674" s="8">
        <f>(((I1674/60)/60)/24)+DATE(1970,1,1)+(-5/24)</f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ROUND((E1675/D1675)*100,0)</f>
        <v>128</v>
      </c>
      <c r="P1675">
        <f>ROUND(IF(L1675=0,0,(E1675/L1675)),0)</f>
        <v>46</v>
      </c>
      <c r="Q1675" t="str">
        <f>LEFT(N1675, SEARCH("/",N1675,1)-1)</f>
        <v>music</v>
      </c>
      <c r="R1675" t="str">
        <f>RIGHT(N1675,LEN(N1675)-SEARCH("/",N1675,1))</f>
        <v>pop</v>
      </c>
      <c r="S1675" s="8">
        <f>(((J1675/60)/60)/24)+DATE(1970,1,1)+(-5/24)</f>
        <v>42039.670046296298</v>
      </c>
      <c r="T1675" s="8">
        <f>(((I1675/60)/60)/24)+DATE(1970,1,1)+(-5/24)</f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ROUND((E1676/D1676)*100,0)</f>
        <v>202</v>
      </c>
      <c r="P1676">
        <f>ROUND(IF(L1676=0,0,(E1676/L1676)),0)</f>
        <v>89</v>
      </c>
      <c r="Q1676" t="str">
        <f>LEFT(N1676, SEARCH("/",N1676,1)-1)</f>
        <v>music</v>
      </c>
      <c r="R1676" t="str">
        <f>RIGHT(N1676,LEN(N1676)-SEARCH("/",N1676,1))</f>
        <v>pop</v>
      </c>
      <c r="S1676" s="8">
        <f>(((J1676/60)/60)/24)+DATE(1970,1,1)+(-5/24)</f>
        <v>42569.397060185183</v>
      </c>
      <c r="T1676" s="8">
        <f>(((I1676/60)/60)/24)+DATE(1970,1,1)+(-5/24)</f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ROUND((E1677/D1677)*100,0)</f>
        <v>137</v>
      </c>
      <c r="P1677">
        <f>ROUND(IF(L1677=0,0,(E1677/L1677)),0)</f>
        <v>40</v>
      </c>
      <c r="Q1677" t="str">
        <f>LEFT(N1677, SEARCH("/",N1677,1)-1)</f>
        <v>music</v>
      </c>
      <c r="R1677" t="str">
        <f>RIGHT(N1677,LEN(N1677)-SEARCH("/",N1677,1))</f>
        <v>pop</v>
      </c>
      <c r="S1677" s="8">
        <f>(((J1677/60)/60)/24)+DATE(1970,1,1)+(-5/24)</f>
        <v>40802.524768518517</v>
      </c>
      <c r="T1677" s="8">
        <f>(((I1677/60)/60)/24)+DATE(1970,1,1)+(-5/24)</f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ROUND((E1678/D1678)*100,0)</f>
        <v>115</v>
      </c>
      <c r="P1678">
        <f>ROUND(IF(L1678=0,0,(E1678/L1678)),0)</f>
        <v>82</v>
      </c>
      <c r="Q1678" t="str">
        <f>LEFT(N1678, SEARCH("/",N1678,1)-1)</f>
        <v>music</v>
      </c>
      <c r="R1678" t="str">
        <f>RIGHT(N1678,LEN(N1678)-SEARCH("/",N1678,1))</f>
        <v>pop</v>
      </c>
      <c r="S1678" s="8">
        <f>(((J1678/60)/60)/24)+DATE(1970,1,1)+(-5/24)</f>
        <v>40973.517905092594</v>
      </c>
      <c r="T1678" s="8">
        <f>(((I1678/60)/60)/24)+DATE(1970,1,1)+(-5/24)</f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ROUND((E1679/D1679)*100,0)</f>
        <v>112</v>
      </c>
      <c r="P1679">
        <f>ROUND(IF(L1679=0,0,(E1679/L1679)),0)</f>
        <v>160</v>
      </c>
      <c r="Q1679" t="str">
        <f>LEFT(N1679, SEARCH("/",N1679,1)-1)</f>
        <v>music</v>
      </c>
      <c r="R1679" t="str">
        <f>RIGHT(N1679,LEN(N1679)-SEARCH("/",N1679,1))</f>
        <v>pop</v>
      </c>
      <c r="S1679" s="8">
        <f>(((J1679/60)/60)/24)+DATE(1970,1,1)+(-5/24)</f>
        <v>42416.198796296296</v>
      </c>
      <c r="T1679" s="8">
        <f>(((I1679/60)/60)/24)+DATE(1970,1,1)+(-5/24)</f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ROUND((E1680/D1680)*100,0)</f>
        <v>118</v>
      </c>
      <c r="P1680">
        <f>ROUND(IF(L1680=0,0,(E1680/L1680)),0)</f>
        <v>36</v>
      </c>
      <c r="Q1680" t="str">
        <f>LEFT(N1680, SEARCH("/",N1680,1)-1)</f>
        <v>music</v>
      </c>
      <c r="R1680" t="str">
        <f>RIGHT(N1680,LEN(N1680)-SEARCH("/",N1680,1))</f>
        <v>pop</v>
      </c>
      <c r="S1680" s="8">
        <f>(((J1680/60)/60)/24)+DATE(1970,1,1)+(-5/24)</f>
        <v>41662.646655092591</v>
      </c>
      <c r="T1680" s="8">
        <f>(((I1680/60)/60)/24)+DATE(1970,1,1)+(-5/24)</f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ROUND((E1681/D1681)*100,0)</f>
        <v>175</v>
      </c>
      <c r="P1681">
        <f>ROUND(IF(L1681=0,0,(E1681/L1681)),0)</f>
        <v>63</v>
      </c>
      <c r="Q1681" t="str">
        <f>LEFT(N1681, SEARCH("/",N1681,1)-1)</f>
        <v>music</v>
      </c>
      <c r="R1681" t="str">
        <f>RIGHT(N1681,LEN(N1681)-SEARCH("/",N1681,1))</f>
        <v>pop</v>
      </c>
      <c r="S1681" s="8">
        <f>(((J1681/60)/60)/24)+DATE(1970,1,1)+(-5/24)</f>
        <v>40722.860474537032</v>
      </c>
      <c r="T1681" s="8">
        <f>(((I1681/60)/60)/24)+DATE(1970,1,1)+(-5/24)</f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ROUND((E1682/D1682)*100,0)</f>
        <v>118</v>
      </c>
      <c r="P1682">
        <f>ROUND(IF(L1682=0,0,(E1682/L1682)),0)</f>
        <v>47</v>
      </c>
      <c r="Q1682" t="str">
        <f>LEFT(N1682, SEARCH("/",N1682,1)-1)</f>
        <v>music</v>
      </c>
      <c r="R1682" t="str">
        <f>RIGHT(N1682,LEN(N1682)-SEARCH("/",N1682,1))</f>
        <v>pop</v>
      </c>
      <c r="S1682" s="8">
        <f>(((J1682/60)/60)/24)+DATE(1970,1,1)+(-5/24)</f>
        <v>41802.549386574072</v>
      </c>
      <c r="T1682" s="8">
        <f>(((I1682/60)/60)/24)+DATE(1970,1,1)+(-5/24)</f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ROUND((E1683/D1683)*100,0)</f>
        <v>101</v>
      </c>
      <c r="P1683">
        <f>ROUND(IF(L1683=0,0,(E1683/L1683)),0)</f>
        <v>75</v>
      </c>
      <c r="Q1683" t="str">
        <f>LEFT(N1683, SEARCH("/",N1683,1)-1)</f>
        <v>music</v>
      </c>
      <c r="R1683" t="str">
        <f>RIGHT(N1683,LEN(N1683)-SEARCH("/",N1683,1))</f>
        <v>faith</v>
      </c>
      <c r="S1683" s="8">
        <f>(((J1683/60)/60)/24)+DATE(1970,1,1)+(-5/24)</f>
        <v>42773.91300925926</v>
      </c>
      <c r="T1683" s="8">
        <f>(((I1683/60)/60)/24)+DATE(1970,1,1)+(-5/24)</f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ROUND((E1684/D1684)*100,0)</f>
        <v>0</v>
      </c>
      <c r="P1684">
        <f>ROUND(IF(L1684=0,0,(E1684/L1684)),0)</f>
        <v>0</v>
      </c>
      <c r="Q1684" t="str">
        <f>LEFT(N1684, SEARCH("/",N1684,1)-1)</f>
        <v>music</v>
      </c>
      <c r="R1684" t="str">
        <f>RIGHT(N1684,LEN(N1684)-SEARCH("/",N1684,1))</f>
        <v>faith</v>
      </c>
      <c r="S1684" s="8">
        <f>(((J1684/60)/60)/24)+DATE(1970,1,1)+(-5/24)</f>
        <v>42779.005324074074</v>
      </c>
      <c r="T1684" s="8">
        <f>(((I1684/60)/60)/24)+DATE(1970,1,1)+(-5/24)</f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ROUND((E1685/D1685)*100,0)</f>
        <v>22</v>
      </c>
      <c r="P1685">
        <f>ROUND(IF(L1685=0,0,(E1685/L1685)),0)</f>
        <v>76</v>
      </c>
      <c r="Q1685" t="str">
        <f>LEFT(N1685, SEARCH("/",N1685,1)-1)</f>
        <v>music</v>
      </c>
      <c r="R1685" t="str">
        <f>RIGHT(N1685,LEN(N1685)-SEARCH("/",N1685,1))</f>
        <v>faith</v>
      </c>
      <c r="S1685" s="8">
        <f>(((J1685/60)/60)/24)+DATE(1970,1,1)+(-5/24)</f>
        <v>42808.57335648148</v>
      </c>
      <c r="T1685" s="8">
        <f>(((I1685/60)/60)/24)+DATE(1970,1,1)+(-5/24)</f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ROUND((E1686/D1686)*100,0)</f>
        <v>109</v>
      </c>
      <c r="P1686">
        <f>ROUND(IF(L1686=0,0,(E1686/L1686)),0)</f>
        <v>86</v>
      </c>
      <c r="Q1686" t="str">
        <f>LEFT(N1686, SEARCH("/",N1686,1)-1)</f>
        <v>music</v>
      </c>
      <c r="R1686" t="str">
        <f>RIGHT(N1686,LEN(N1686)-SEARCH("/",N1686,1))</f>
        <v>faith</v>
      </c>
      <c r="S1686" s="8">
        <f>(((J1686/60)/60)/24)+DATE(1970,1,1)+(-5/24)</f>
        <v>42783.606956018521</v>
      </c>
      <c r="T1686" s="8">
        <f>(((I1686/60)/60)/24)+DATE(1970,1,1)+(-5/24)</f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ROUND((E1687/D1687)*100,0)</f>
        <v>103</v>
      </c>
      <c r="P1687">
        <f>ROUND(IF(L1687=0,0,(E1687/L1687)),0)</f>
        <v>24</v>
      </c>
      <c r="Q1687" t="str">
        <f>LEFT(N1687, SEARCH("/",N1687,1)-1)</f>
        <v>music</v>
      </c>
      <c r="R1687" t="str">
        <f>RIGHT(N1687,LEN(N1687)-SEARCH("/",N1687,1))</f>
        <v>faith</v>
      </c>
      <c r="S1687" s="8">
        <f>(((J1687/60)/60)/24)+DATE(1970,1,1)+(-5/24)</f>
        <v>42788.041932870365</v>
      </c>
      <c r="T1687" s="8">
        <f>(((I1687/60)/60)/24)+DATE(1970,1,1)+(-5/24)</f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ROUND((E1688/D1688)*100,0)</f>
        <v>0</v>
      </c>
      <c r="P1688">
        <f>ROUND(IF(L1688=0,0,(E1688/L1688)),0)</f>
        <v>18</v>
      </c>
      <c r="Q1688" t="str">
        <f>LEFT(N1688, SEARCH("/",N1688,1)-1)</f>
        <v>music</v>
      </c>
      <c r="R1688" t="str">
        <f>RIGHT(N1688,LEN(N1688)-SEARCH("/",N1688,1))</f>
        <v>faith</v>
      </c>
      <c r="S1688" s="8">
        <f>(((J1688/60)/60)/24)+DATE(1970,1,1)+(-5/24)</f>
        <v>42792.635636574072</v>
      </c>
      <c r="T1688" s="8">
        <f>(((I1688/60)/60)/24)+DATE(1970,1,1)+(-5/24)</f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ROUND((E1689/D1689)*100,0)</f>
        <v>31</v>
      </c>
      <c r="P1689">
        <f>ROUND(IF(L1689=0,0,(E1689/L1689)),0)</f>
        <v>80</v>
      </c>
      <c r="Q1689" t="str">
        <f>LEFT(N1689, SEARCH("/",N1689,1)-1)</f>
        <v>music</v>
      </c>
      <c r="R1689" t="str">
        <f>RIGHT(N1689,LEN(N1689)-SEARCH("/",N1689,1))</f>
        <v>faith</v>
      </c>
      <c r="S1689" s="8">
        <f>(((J1689/60)/60)/24)+DATE(1970,1,1)+(-5/24)</f>
        <v>42801.838483796295</v>
      </c>
      <c r="T1689" s="8">
        <f>(((I1689/60)/60)/24)+DATE(1970,1,1)+(-5/24)</f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ROUND((E1690/D1690)*100,0)</f>
        <v>44</v>
      </c>
      <c r="P1690">
        <f>ROUND(IF(L1690=0,0,(E1690/L1690)),0)</f>
        <v>253</v>
      </c>
      <c r="Q1690" t="str">
        <f>LEFT(N1690, SEARCH("/",N1690,1)-1)</f>
        <v>music</v>
      </c>
      <c r="R1690" t="str">
        <f>RIGHT(N1690,LEN(N1690)-SEARCH("/",N1690,1))</f>
        <v>faith</v>
      </c>
      <c r="S1690" s="8">
        <f>(((J1690/60)/60)/24)+DATE(1970,1,1)+(-5/24)</f>
        <v>42804.326319444437</v>
      </c>
      <c r="T1690" s="8">
        <f>(((I1690/60)/60)/24)+DATE(1970,1,1)+(-5/24)</f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ROUND((E1691/D1691)*100,0)</f>
        <v>100</v>
      </c>
      <c r="P1691">
        <f>ROUND(IF(L1691=0,0,(E1691/L1691)),0)</f>
        <v>171</v>
      </c>
      <c r="Q1691" t="str">
        <f>LEFT(N1691, SEARCH("/",N1691,1)-1)</f>
        <v>music</v>
      </c>
      <c r="R1691" t="str">
        <f>RIGHT(N1691,LEN(N1691)-SEARCH("/",N1691,1))</f>
        <v>faith</v>
      </c>
      <c r="S1691" s="8">
        <f>(((J1691/60)/60)/24)+DATE(1970,1,1)+(-5/24)</f>
        <v>42780.734143518515</v>
      </c>
      <c r="T1691" s="8">
        <f>(((I1691/60)/60)/24)+DATE(1970,1,1)+(-5/24)</f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ROUND((E1692/D1692)*100,0)</f>
        <v>25</v>
      </c>
      <c r="P1692">
        <f>ROUND(IF(L1692=0,0,(E1692/L1692)),0)</f>
        <v>58</v>
      </c>
      <c r="Q1692" t="str">
        <f>LEFT(N1692, SEARCH("/",N1692,1)-1)</f>
        <v>music</v>
      </c>
      <c r="R1692" t="str">
        <f>RIGHT(N1692,LEN(N1692)-SEARCH("/",N1692,1))</f>
        <v>faith</v>
      </c>
      <c r="S1692" s="8">
        <f>(((J1692/60)/60)/24)+DATE(1970,1,1)+(-5/24)</f>
        <v>42801.222708333335</v>
      </c>
      <c r="T1692" s="8">
        <f>(((I1692/60)/60)/24)+DATE(1970,1,1)+(-5/24)</f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ROUND((E1693/D1693)*100,0)</f>
        <v>33</v>
      </c>
      <c r="P1693">
        <f>ROUND(IF(L1693=0,0,(E1693/L1693)),0)</f>
        <v>264</v>
      </c>
      <c r="Q1693" t="str">
        <f>LEFT(N1693, SEARCH("/",N1693,1)-1)</f>
        <v>music</v>
      </c>
      <c r="R1693" t="str">
        <f>RIGHT(N1693,LEN(N1693)-SEARCH("/",N1693,1))</f>
        <v>faith</v>
      </c>
      <c r="S1693" s="8">
        <f>(((J1693/60)/60)/24)+DATE(1970,1,1)+(-5/24)</f>
        <v>42795.49314814814</v>
      </c>
      <c r="T1693" s="8">
        <f>(((I1693/60)/60)/24)+DATE(1970,1,1)+(-5/24)</f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ROUND((E1694/D1694)*100,0)</f>
        <v>48</v>
      </c>
      <c r="P1694">
        <f>ROUND(IF(L1694=0,0,(E1694/L1694)),0)</f>
        <v>159</v>
      </c>
      <c r="Q1694" t="str">
        <f>LEFT(N1694, SEARCH("/",N1694,1)-1)</f>
        <v>music</v>
      </c>
      <c r="R1694" t="str">
        <f>RIGHT(N1694,LEN(N1694)-SEARCH("/",N1694,1))</f>
        <v>faith</v>
      </c>
      <c r="S1694" s="8">
        <f>(((J1694/60)/60)/24)+DATE(1970,1,1)+(-5/24)</f>
        <v>42787.94290509259</v>
      </c>
      <c r="T1694" s="8">
        <f>(((I1694/60)/60)/24)+DATE(1970,1,1)+(-5/24)</f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ROUND((E1695/D1695)*100,0)</f>
        <v>9</v>
      </c>
      <c r="P1695">
        <f>ROUND(IF(L1695=0,0,(E1695/L1695)),0)</f>
        <v>35</v>
      </c>
      <c r="Q1695" t="str">
        <f>LEFT(N1695, SEARCH("/",N1695,1)-1)</f>
        <v>music</v>
      </c>
      <c r="R1695" t="str">
        <f>RIGHT(N1695,LEN(N1695)-SEARCH("/",N1695,1))</f>
        <v>faith</v>
      </c>
      <c r="S1695" s="8">
        <f>(((J1695/60)/60)/24)+DATE(1970,1,1)+(-5/24)</f>
        <v>42803.711944444447</v>
      </c>
      <c r="T1695" s="8">
        <f>(((I1695/60)/60)/24)+DATE(1970,1,1)+(-5/24)</f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ROUND((E1696/D1696)*100,0)</f>
        <v>0</v>
      </c>
      <c r="P1696">
        <f>ROUND(IF(L1696=0,0,(E1696/L1696)),0)</f>
        <v>5</v>
      </c>
      <c r="Q1696" t="str">
        <f>LEFT(N1696, SEARCH("/",N1696,1)-1)</f>
        <v>music</v>
      </c>
      <c r="R1696" t="str">
        <f>RIGHT(N1696,LEN(N1696)-SEARCH("/",N1696,1))</f>
        <v>faith</v>
      </c>
      <c r="S1696" s="8">
        <f>(((J1696/60)/60)/24)+DATE(1970,1,1)+(-5/24)</f>
        <v>42791.461504629631</v>
      </c>
      <c r="T1696" s="8">
        <f>(((I1696/60)/60)/24)+DATE(1970,1,1)+(-5/24)</f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ROUND((E1697/D1697)*100,0)</f>
        <v>12</v>
      </c>
      <c r="P1697">
        <f>ROUND(IF(L1697=0,0,(E1697/L1697)),0)</f>
        <v>61</v>
      </c>
      <c r="Q1697" t="str">
        <f>LEFT(N1697, SEARCH("/",N1697,1)-1)</f>
        <v>music</v>
      </c>
      <c r="R1697" t="str">
        <f>RIGHT(N1697,LEN(N1697)-SEARCH("/",N1697,1))</f>
        <v>faith</v>
      </c>
      <c r="S1697" s="8">
        <f>(((J1697/60)/60)/24)+DATE(1970,1,1)+(-5/24)</f>
        <v>42800.823078703703</v>
      </c>
      <c r="T1697" s="8">
        <f>(((I1697/60)/60)/24)+DATE(1970,1,1)+(-5/24)</f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ROUND((E1698/D1698)*100,0)</f>
        <v>0</v>
      </c>
      <c r="P1698">
        <f>ROUND(IF(L1698=0,0,(E1698/L1698)),0)</f>
        <v>0</v>
      </c>
      <c r="Q1698" t="str">
        <f>LEFT(N1698, SEARCH("/",N1698,1)-1)</f>
        <v>music</v>
      </c>
      <c r="R1698" t="str">
        <f>RIGHT(N1698,LEN(N1698)-SEARCH("/",N1698,1))</f>
        <v>faith</v>
      </c>
      <c r="S1698" s="8">
        <f>(((J1698/60)/60)/24)+DATE(1970,1,1)+(-5/24)</f>
        <v>42795.861238425925</v>
      </c>
      <c r="T1698" s="8">
        <f>(((I1698/60)/60)/24)+DATE(1970,1,1)+(-5/24)</f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ROUND((E1699/D1699)*100,0)</f>
        <v>20</v>
      </c>
      <c r="P1699">
        <f>ROUND(IF(L1699=0,0,(E1699/L1699)),0)</f>
        <v>115</v>
      </c>
      <c r="Q1699" t="str">
        <f>LEFT(N1699, SEARCH("/",N1699,1)-1)</f>
        <v>music</v>
      </c>
      <c r="R1699" t="str">
        <f>RIGHT(N1699,LEN(N1699)-SEARCH("/",N1699,1))</f>
        <v>faith</v>
      </c>
      <c r="S1699" s="8">
        <f>(((J1699/60)/60)/24)+DATE(1970,1,1)+(-5/24)</f>
        <v>42804.82462962962</v>
      </c>
      <c r="T1699" s="8">
        <f>(((I1699/60)/60)/24)+DATE(1970,1,1)+(-5/24)</f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ROUND((E1700/D1700)*100,0)</f>
        <v>0</v>
      </c>
      <c r="P1700">
        <f>ROUND(IF(L1700=0,0,(E1700/L1700)),0)</f>
        <v>0</v>
      </c>
      <c r="Q1700" t="str">
        <f>LEFT(N1700, SEARCH("/",N1700,1)-1)</f>
        <v>music</v>
      </c>
      <c r="R1700" t="str">
        <f>RIGHT(N1700,LEN(N1700)-SEARCH("/",N1700,1))</f>
        <v>faith</v>
      </c>
      <c r="S1700" s="8">
        <f>(((J1700/60)/60)/24)+DATE(1970,1,1)+(-5/24)</f>
        <v>42795.999537037038</v>
      </c>
      <c r="T1700" s="8">
        <f>(((I1700/60)/60)/24)+DATE(1970,1,1)+(-5/24)</f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ROUND((E1701/D1701)*100,0)</f>
        <v>4</v>
      </c>
      <c r="P1701">
        <f>ROUND(IF(L1701=0,0,(E1701/L1701)),0)</f>
        <v>54</v>
      </c>
      <c r="Q1701" t="str">
        <f>LEFT(N1701, SEARCH("/",N1701,1)-1)</f>
        <v>music</v>
      </c>
      <c r="R1701" t="str">
        <f>RIGHT(N1701,LEN(N1701)-SEARCH("/",N1701,1))</f>
        <v>faith</v>
      </c>
      <c r="S1701" s="8">
        <f>(((J1701/60)/60)/24)+DATE(1970,1,1)+(-5/24)</f>
        <v>42806.655613425923</v>
      </c>
      <c r="T1701" s="8">
        <f>(((I1701/60)/60)/24)+DATE(1970,1,1)+(-5/24)</f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ROUND((E1702/D1702)*100,0)</f>
        <v>26</v>
      </c>
      <c r="P1702">
        <f>ROUND(IF(L1702=0,0,(E1702/L1702)),0)</f>
        <v>66</v>
      </c>
      <c r="Q1702" t="str">
        <f>LEFT(N1702, SEARCH("/",N1702,1)-1)</f>
        <v>music</v>
      </c>
      <c r="R1702" t="str">
        <f>RIGHT(N1702,LEN(N1702)-SEARCH("/",N1702,1))</f>
        <v>faith</v>
      </c>
      <c r="S1702" s="8">
        <f>(((J1702/60)/60)/24)+DATE(1970,1,1)+(-5/24)</f>
        <v>42795.863310185181</v>
      </c>
      <c r="T1702" s="8">
        <f>(((I1702/60)/60)/24)+DATE(1970,1,1)+(-5/24)</f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ROUND((E1703/D1703)*100,0)</f>
        <v>0</v>
      </c>
      <c r="P1703">
        <f>ROUND(IF(L1703=0,0,(E1703/L1703)),0)</f>
        <v>5</v>
      </c>
      <c r="Q1703" t="str">
        <f>LEFT(N1703, SEARCH("/",N1703,1)-1)</f>
        <v>music</v>
      </c>
      <c r="R1703" t="str">
        <f>RIGHT(N1703,LEN(N1703)-SEARCH("/",N1703,1))</f>
        <v>faith</v>
      </c>
      <c r="S1703" s="8">
        <f>(((J1703/60)/60)/24)+DATE(1970,1,1)+(-5/24)</f>
        <v>41989.456076388888</v>
      </c>
      <c r="T1703" s="8">
        <f>(((I1703/60)/60)/24)+DATE(1970,1,1)+(-5/24)</f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ROUND((E1704/D1704)*100,0)</f>
        <v>0</v>
      </c>
      <c r="P1704">
        <f>ROUND(IF(L1704=0,0,(E1704/L1704)),0)</f>
        <v>1</v>
      </c>
      <c r="Q1704" t="str">
        <f>LEFT(N1704, SEARCH("/",N1704,1)-1)</f>
        <v>music</v>
      </c>
      <c r="R1704" t="str">
        <f>RIGHT(N1704,LEN(N1704)-SEARCH("/",N1704,1))</f>
        <v>faith</v>
      </c>
      <c r="S1704" s="8">
        <f>(((J1704/60)/60)/24)+DATE(1970,1,1)+(-5/24)</f>
        <v>42063.661458333336</v>
      </c>
      <c r="T1704" s="8">
        <f>(((I1704/60)/60)/24)+DATE(1970,1,1)+(-5/24)</f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ROUND((E1705/D1705)*100,0)</f>
        <v>1</v>
      </c>
      <c r="P1705">
        <f>ROUND(IF(L1705=0,0,(E1705/L1705)),0)</f>
        <v>26</v>
      </c>
      <c r="Q1705" t="str">
        <f>LEFT(N1705, SEARCH("/",N1705,1)-1)</f>
        <v>music</v>
      </c>
      <c r="R1705" t="str">
        <f>RIGHT(N1705,LEN(N1705)-SEARCH("/",N1705,1))</f>
        <v>faith</v>
      </c>
      <c r="S1705" s="8">
        <f>(((J1705/60)/60)/24)+DATE(1970,1,1)+(-5/24)</f>
        <v>42187.073344907411</v>
      </c>
      <c r="T1705" s="8">
        <f>(((I1705/60)/60)/24)+DATE(1970,1,1)+(-5/24)</f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ROUND((E1706/D1706)*100,0)</f>
        <v>65</v>
      </c>
      <c r="P1706">
        <f>ROUND(IF(L1706=0,0,(E1706/L1706)),0)</f>
        <v>118</v>
      </c>
      <c r="Q1706" t="str">
        <f>LEFT(N1706, SEARCH("/",N1706,1)-1)</f>
        <v>music</v>
      </c>
      <c r="R1706" t="str">
        <f>RIGHT(N1706,LEN(N1706)-SEARCH("/",N1706,1))</f>
        <v>faith</v>
      </c>
      <c r="S1706" s="8">
        <f>(((J1706/60)/60)/24)+DATE(1970,1,1)+(-5/24)</f>
        <v>42020.931400462963</v>
      </c>
      <c r="T1706" s="8">
        <f>(((I1706/60)/60)/24)+DATE(1970,1,1)+(-5/24)</f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ROUND((E1707/D1707)*100,0)</f>
        <v>0</v>
      </c>
      <c r="P1707">
        <f>ROUND(IF(L1707=0,0,(E1707/L1707)),0)</f>
        <v>0</v>
      </c>
      <c r="Q1707" t="str">
        <f>LEFT(N1707, SEARCH("/",N1707,1)-1)</f>
        <v>music</v>
      </c>
      <c r="R1707" t="str">
        <f>RIGHT(N1707,LEN(N1707)-SEARCH("/",N1707,1))</f>
        <v>faith</v>
      </c>
      <c r="S1707" s="8">
        <f>(((J1707/60)/60)/24)+DATE(1970,1,1)+(-5/24)</f>
        <v>42244.808402777773</v>
      </c>
      <c r="T1707" s="8">
        <f>(((I1707/60)/60)/24)+DATE(1970,1,1)+(-5/24)</f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ROUND((E1708/D1708)*100,0)</f>
        <v>0</v>
      </c>
      <c r="P1708">
        <f>ROUND(IF(L1708=0,0,(E1708/L1708)),0)</f>
        <v>0</v>
      </c>
      <c r="Q1708" t="str">
        <f>LEFT(N1708, SEARCH("/",N1708,1)-1)</f>
        <v>music</v>
      </c>
      <c r="R1708" t="str">
        <f>RIGHT(N1708,LEN(N1708)-SEARCH("/",N1708,1))</f>
        <v>faith</v>
      </c>
      <c r="S1708" s="8">
        <f>(((J1708/60)/60)/24)+DATE(1970,1,1)+(-5/24)</f>
        <v>42179.098055555551</v>
      </c>
      <c r="T1708" s="8">
        <f>(((I1708/60)/60)/24)+DATE(1970,1,1)+(-5/24)</f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ROUND((E1709/D1709)*100,0)</f>
        <v>10</v>
      </c>
      <c r="P1709">
        <f>ROUND(IF(L1709=0,0,(E1709/L1709)),0)</f>
        <v>54</v>
      </c>
      <c r="Q1709" t="str">
        <f>LEFT(N1709, SEARCH("/",N1709,1)-1)</f>
        <v>music</v>
      </c>
      <c r="R1709" t="str">
        <f>RIGHT(N1709,LEN(N1709)-SEARCH("/",N1709,1))</f>
        <v>faith</v>
      </c>
      <c r="S1709" s="8">
        <f>(((J1709/60)/60)/24)+DATE(1970,1,1)+(-5/24)</f>
        <v>42427.512673611105</v>
      </c>
      <c r="T1709" s="8">
        <f>(((I1709/60)/60)/24)+DATE(1970,1,1)+(-5/24)</f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ROUND((E1710/D1710)*100,0)</f>
        <v>0</v>
      </c>
      <c r="P1710">
        <f>ROUND(IF(L1710=0,0,(E1710/L1710)),0)</f>
        <v>0</v>
      </c>
      <c r="Q1710" t="str">
        <f>LEFT(N1710, SEARCH("/",N1710,1)-1)</f>
        <v>music</v>
      </c>
      <c r="R1710" t="str">
        <f>RIGHT(N1710,LEN(N1710)-SEARCH("/",N1710,1))</f>
        <v>faith</v>
      </c>
      <c r="S1710" s="8">
        <f>(((J1710/60)/60)/24)+DATE(1970,1,1)+(-5/24)</f>
        <v>42451.658634259256</v>
      </c>
      <c r="T1710" s="8">
        <f>(((I1710/60)/60)/24)+DATE(1970,1,1)+(-5/24)</f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ROUND((E1711/D1711)*100,0)</f>
        <v>5</v>
      </c>
      <c r="P1711">
        <f>ROUND(IF(L1711=0,0,(E1711/L1711)),0)</f>
        <v>21</v>
      </c>
      <c r="Q1711" t="str">
        <f>LEFT(N1711, SEARCH("/",N1711,1)-1)</f>
        <v>music</v>
      </c>
      <c r="R1711" t="str">
        <f>RIGHT(N1711,LEN(N1711)-SEARCH("/",N1711,1))</f>
        <v>faith</v>
      </c>
      <c r="S1711" s="8">
        <f>(((J1711/60)/60)/24)+DATE(1970,1,1)+(-5/24)</f>
        <v>41841.355486111104</v>
      </c>
      <c r="T1711" s="8">
        <f>(((I1711/60)/60)/24)+DATE(1970,1,1)+(-5/24)</f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ROUND((E1712/D1712)*100,0)</f>
        <v>1</v>
      </c>
      <c r="P1712">
        <f>ROUND(IF(L1712=0,0,(E1712/L1712)),0)</f>
        <v>34</v>
      </c>
      <c r="Q1712" t="str">
        <f>LEFT(N1712, SEARCH("/",N1712,1)-1)</f>
        <v>music</v>
      </c>
      <c r="R1712" t="str">
        <f>RIGHT(N1712,LEN(N1712)-SEARCH("/",N1712,1))</f>
        <v>faith</v>
      </c>
      <c r="S1712" s="8">
        <f>(((J1712/60)/60)/24)+DATE(1970,1,1)+(-5/24)</f>
        <v>42341.382962962954</v>
      </c>
      <c r="T1712" s="8">
        <f>(((I1712/60)/60)/24)+DATE(1970,1,1)+(-5/24)</f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ROUND((E1713/D1713)*100,0)</f>
        <v>11</v>
      </c>
      <c r="P1713">
        <f>ROUND(IF(L1713=0,0,(E1713/L1713)),0)</f>
        <v>525</v>
      </c>
      <c r="Q1713" t="str">
        <f>LEFT(N1713, SEARCH("/",N1713,1)-1)</f>
        <v>music</v>
      </c>
      <c r="R1713" t="str">
        <f>RIGHT(N1713,LEN(N1713)-SEARCH("/",N1713,1))</f>
        <v>faith</v>
      </c>
      <c r="S1713" s="8">
        <f>(((J1713/60)/60)/24)+DATE(1970,1,1)+(-5/24)</f>
        <v>41852.437893518516</v>
      </c>
      <c r="T1713" s="8">
        <f>(((I1713/60)/60)/24)+DATE(1970,1,1)+(-5/24)</f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ROUND((E1714/D1714)*100,0)</f>
        <v>0</v>
      </c>
      <c r="P1714">
        <f>ROUND(IF(L1714=0,0,(E1714/L1714)),0)</f>
        <v>0</v>
      </c>
      <c r="Q1714" t="str">
        <f>LEFT(N1714, SEARCH("/",N1714,1)-1)</f>
        <v>music</v>
      </c>
      <c r="R1714" t="str">
        <f>RIGHT(N1714,LEN(N1714)-SEARCH("/",N1714,1))</f>
        <v>faith</v>
      </c>
      <c r="S1714" s="8">
        <f>(((J1714/60)/60)/24)+DATE(1970,1,1)+(-5/24)</f>
        <v>42125.705474537033</v>
      </c>
      <c r="T1714" s="8">
        <f>(((I1714/60)/60)/24)+DATE(1970,1,1)+(-5/24)</f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ROUND((E1715/D1715)*100,0)</f>
        <v>2</v>
      </c>
      <c r="P1715">
        <f>ROUND(IF(L1715=0,0,(E1715/L1715)),0)</f>
        <v>50</v>
      </c>
      <c r="Q1715" t="str">
        <f>LEFT(N1715, SEARCH("/",N1715,1)-1)</f>
        <v>music</v>
      </c>
      <c r="R1715" t="str">
        <f>RIGHT(N1715,LEN(N1715)-SEARCH("/",N1715,1))</f>
        <v>faith</v>
      </c>
      <c r="S1715" s="8">
        <f>(((J1715/60)/60)/24)+DATE(1970,1,1)+(-5/24)</f>
        <v>41887.592731481483</v>
      </c>
      <c r="T1715" s="8">
        <f>(((I1715/60)/60)/24)+DATE(1970,1,1)+(-5/24)</f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ROUND((E1716/D1716)*100,0)</f>
        <v>8</v>
      </c>
      <c r="P1716">
        <f>ROUND(IF(L1716=0,0,(E1716/L1716)),0)</f>
        <v>116</v>
      </c>
      <c r="Q1716" t="str">
        <f>LEFT(N1716, SEARCH("/",N1716,1)-1)</f>
        <v>music</v>
      </c>
      <c r="R1716" t="str">
        <f>RIGHT(N1716,LEN(N1716)-SEARCH("/",N1716,1))</f>
        <v>faith</v>
      </c>
      <c r="S1716" s="8">
        <f>(((J1716/60)/60)/24)+DATE(1970,1,1)+(-5/24)</f>
        <v>42095.710196759253</v>
      </c>
      <c r="T1716" s="8">
        <f>(((I1716/60)/60)/24)+DATE(1970,1,1)+(-5/24)</f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ROUND((E1717/D1717)*100,0)</f>
        <v>0</v>
      </c>
      <c r="P1717">
        <f>ROUND(IF(L1717=0,0,(E1717/L1717)),0)</f>
        <v>6</v>
      </c>
      <c r="Q1717" t="str">
        <f>LEFT(N1717, SEARCH("/",N1717,1)-1)</f>
        <v>music</v>
      </c>
      <c r="R1717" t="str">
        <f>RIGHT(N1717,LEN(N1717)-SEARCH("/",N1717,1))</f>
        <v>faith</v>
      </c>
      <c r="S1717" s="8">
        <f>(((J1717/60)/60)/24)+DATE(1970,1,1)+(-5/24)</f>
        <v>42064.009085648147</v>
      </c>
      <c r="T1717" s="8">
        <f>(((I1717/60)/60)/24)+DATE(1970,1,1)+(-5/24)</f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ROUND((E1718/D1718)*100,0)</f>
        <v>8</v>
      </c>
      <c r="P1718">
        <f>ROUND(IF(L1718=0,0,(E1718/L1718)),0)</f>
        <v>50</v>
      </c>
      <c r="Q1718" t="str">
        <f>LEFT(N1718, SEARCH("/",N1718,1)-1)</f>
        <v>music</v>
      </c>
      <c r="R1718" t="str">
        <f>RIGHT(N1718,LEN(N1718)-SEARCH("/",N1718,1))</f>
        <v>faith</v>
      </c>
      <c r="S1718" s="8">
        <f>(((J1718/60)/60)/24)+DATE(1970,1,1)+(-5/24)</f>
        <v>42673.369201388887</v>
      </c>
      <c r="T1718" s="8">
        <f>(((I1718/60)/60)/24)+DATE(1970,1,1)+(-5/24)</f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ROUND((E1719/D1719)*100,0)</f>
        <v>43</v>
      </c>
      <c r="P1719">
        <f>ROUND(IF(L1719=0,0,(E1719/L1719)),0)</f>
        <v>34</v>
      </c>
      <c r="Q1719" t="str">
        <f>LEFT(N1719, SEARCH("/",N1719,1)-1)</f>
        <v>music</v>
      </c>
      <c r="R1719" t="str">
        <f>RIGHT(N1719,LEN(N1719)-SEARCH("/",N1719,1))</f>
        <v>faith</v>
      </c>
      <c r="S1719" s="8">
        <f>(((J1719/60)/60)/24)+DATE(1970,1,1)+(-5/24)</f>
        <v>42460.773587962954</v>
      </c>
      <c r="T1719" s="8">
        <f>(((I1719/60)/60)/24)+DATE(1970,1,1)+(-5/24)</f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ROUND((E1720/D1720)*100,0)</f>
        <v>0</v>
      </c>
      <c r="P1720">
        <f>ROUND(IF(L1720=0,0,(E1720/L1720)),0)</f>
        <v>38</v>
      </c>
      <c r="Q1720" t="str">
        <f>LEFT(N1720, SEARCH("/",N1720,1)-1)</f>
        <v>music</v>
      </c>
      <c r="R1720" t="str">
        <f>RIGHT(N1720,LEN(N1720)-SEARCH("/",N1720,1))</f>
        <v>faith</v>
      </c>
      <c r="S1720" s="8">
        <f>(((J1720/60)/60)/24)+DATE(1970,1,1)+(-5/24)</f>
        <v>42460.402187499996</v>
      </c>
      <c r="T1720" s="8">
        <f>(((I1720/60)/60)/24)+DATE(1970,1,1)+(-5/24)</f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ROUND((E1721/D1721)*100,0)</f>
        <v>1</v>
      </c>
      <c r="P1721">
        <f>ROUND(IF(L1721=0,0,(E1721/L1721)),0)</f>
        <v>12</v>
      </c>
      <c r="Q1721" t="str">
        <f>LEFT(N1721, SEARCH("/",N1721,1)-1)</f>
        <v>music</v>
      </c>
      <c r="R1721" t="str">
        <f>RIGHT(N1721,LEN(N1721)-SEARCH("/",N1721,1))</f>
        <v>faith</v>
      </c>
      <c r="S1721" s="8">
        <f>(((J1721/60)/60)/24)+DATE(1970,1,1)+(-5/24)</f>
        <v>41869.326284722221</v>
      </c>
      <c r="T1721" s="8">
        <f>(((I1721/60)/60)/24)+DATE(1970,1,1)+(-5/24)</f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ROUND((E1722/D1722)*100,0)</f>
        <v>6</v>
      </c>
      <c r="P1722">
        <f>ROUND(IF(L1722=0,0,(E1722/L1722)),0)</f>
        <v>28</v>
      </c>
      <c r="Q1722" t="str">
        <f>LEFT(N1722, SEARCH("/",N1722,1)-1)</f>
        <v>music</v>
      </c>
      <c r="R1722" t="str">
        <f>RIGHT(N1722,LEN(N1722)-SEARCH("/",N1722,1))</f>
        <v>faith</v>
      </c>
      <c r="S1722" s="8">
        <f>(((J1722/60)/60)/24)+DATE(1970,1,1)+(-5/24)</f>
        <v>41922.574895833335</v>
      </c>
      <c r="T1722" s="8">
        <f>(((I1722/60)/60)/24)+DATE(1970,1,1)+(-5/24)</f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ROUND((E1723/D1723)*100,0)</f>
        <v>0</v>
      </c>
      <c r="P1723">
        <f>ROUND(IF(L1723=0,0,(E1723/L1723)),0)</f>
        <v>0</v>
      </c>
      <c r="Q1723" t="str">
        <f>LEFT(N1723, SEARCH("/",N1723,1)-1)</f>
        <v>music</v>
      </c>
      <c r="R1723" t="str">
        <f>RIGHT(N1723,LEN(N1723)-SEARCH("/",N1723,1))</f>
        <v>faith</v>
      </c>
      <c r="S1723" s="8">
        <f>(((J1723/60)/60)/24)+DATE(1970,1,1)+(-5/24)</f>
        <v>42319.25304398148</v>
      </c>
      <c r="T1723" s="8">
        <f>(((I1723/60)/60)/24)+DATE(1970,1,1)+(-5/24)</f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ROUND((E1724/D1724)*100,0)</f>
        <v>0</v>
      </c>
      <c r="P1724">
        <f>ROUND(IF(L1724=0,0,(E1724/L1724)),0)</f>
        <v>1</v>
      </c>
      <c r="Q1724" t="str">
        <f>LEFT(N1724, SEARCH("/",N1724,1)-1)</f>
        <v>music</v>
      </c>
      <c r="R1724" t="str">
        <f>RIGHT(N1724,LEN(N1724)-SEARCH("/",N1724,1))</f>
        <v>faith</v>
      </c>
      <c r="S1724" s="8">
        <f>(((J1724/60)/60)/24)+DATE(1970,1,1)+(-5/24)</f>
        <v>42425.752650462957</v>
      </c>
      <c r="T1724" s="8">
        <f>(((I1724/60)/60)/24)+DATE(1970,1,1)+(-5/24)</f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ROUND((E1725/D1725)*100,0)</f>
        <v>7</v>
      </c>
      <c r="P1725">
        <f>ROUND(IF(L1725=0,0,(E1725/L1725)),0)</f>
        <v>217</v>
      </c>
      <c r="Q1725" t="str">
        <f>LEFT(N1725, SEARCH("/",N1725,1)-1)</f>
        <v>music</v>
      </c>
      <c r="R1725" t="str">
        <f>RIGHT(N1725,LEN(N1725)-SEARCH("/",N1725,1))</f>
        <v>faith</v>
      </c>
      <c r="S1725" s="8">
        <f>(((J1725/60)/60)/24)+DATE(1970,1,1)+(-5/24)</f>
        <v>42129.617071759254</v>
      </c>
      <c r="T1725" s="8">
        <f>(((I1725/60)/60)/24)+DATE(1970,1,1)+(-5/24)</f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ROUND((E1726/D1726)*100,0)</f>
        <v>1</v>
      </c>
      <c r="P1726">
        <f>ROUND(IF(L1726=0,0,(E1726/L1726)),0)</f>
        <v>9</v>
      </c>
      <c r="Q1726" t="str">
        <f>LEFT(N1726, SEARCH("/",N1726,1)-1)</f>
        <v>music</v>
      </c>
      <c r="R1726" t="str">
        <f>RIGHT(N1726,LEN(N1726)-SEARCH("/",N1726,1))</f>
        <v>faith</v>
      </c>
      <c r="S1726" s="8">
        <f>(((J1726/60)/60)/24)+DATE(1970,1,1)+(-5/24)</f>
        <v>41912.724097222221</v>
      </c>
      <c r="T1726" s="8">
        <f>(((I1726/60)/60)/24)+DATE(1970,1,1)+(-5/24)</f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ROUND((E1727/D1727)*100,0)</f>
        <v>10</v>
      </c>
      <c r="P1727">
        <f>ROUND(IF(L1727=0,0,(E1727/L1727)),0)</f>
        <v>62</v>
      </c>
      <c r="Q1727" t="str">
        <f>LEFT(N1727, SEARCH("/",N1727,1)-1)</f>
        <v>music</v>
      </c>
      <c r="R1727" t="str">
        <f>RIGHT(N1727,LEN(N1727)-SEARCH("/",N1727,1))</f>
        <v>faith</v>
      </c>
      <c r="S1727" s="8">
        <f>(((J1727/60)/60)/24)+DATE(1970,1,1)+(-5/24)</f>
        <v>41845.759826388887</v>
      </c>
      <c r="T1727" s="8">
        <f>(((I1727/60)/60)/24)+DATE(1970,1,1)+(-5/24)</f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ROUND((E1728/D1728)*100,0)</f>
        <v>34</v>
      </c>
      <c r="P1728">
        <f>ROUND(IF(L1728=0,0,(E1728/L1728)),0)</f>
        <v>137</v>
      </c>
      <c r="Q1728" t="str">
        <f>LEFT(N1728, SEARCH("/",N1728,1)-1)</f>
        <v>music</v>
      </c>
      <c r="R1728" t="str">
        <f>RIGHT(N1728,LEN(N1728)-SEARCH("/",N1728,1))</f>
        <v>faith</v>
      </c>
      <c r="S1728" s="8">
        <f>(((J1728/60)/60)/24)+DATE(1970,1,1)+(-5/24)</f>
        <v>41788.711388888885</v>
      </c>
      <c r="T1728" s="8">
        <f>(((I1728/60)/60)/24)+DATE(1970,1,1)+(-5/24)</f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ROUND((E1729/D1729)*100,0)</f>
        <v>0</v>
      </c>
      <c r="P1729">
        <f>ROUND(IF(L1729=0,0,(E1729/L1729)),0)</f>
        <v>1</v>
      </c>
      <c r="Q1729" t="str">
        <f>LEFT(N1729, SEARCH("/",N1729,1)-1)</f>
        <v>music</v>
      </c>
      <c r="R1729" t="str">
        <f>RIGHT(N1729,LEN(N1729)-SEARCH("/",N1729,1))</f>
        <v>faith</v>
      </c>
      <c r="S1729" s="8">
        <f>(((J1729/60)/60)/24)+DATE(1970,1,1)+(-5/24)</f>
        <v>42044.719641203708</v>
      </c>
      <c r="T1729" s="8">
        <f>(((I1729/60)/60)/24)+DATE(1970,1,1)+(-5/24)</f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ROUND((E1730/D1730)*100,0)</f>
        <v>68</v>
      </c>
      <c r="P1730">
        <f>ROUND(IF(L1730=0,0,(E1730/L1730)),0)</f>
        <v>122</v>
      </c>
      <c r="Q1730" t="str">
        <f>LEFT(N1730, SEARCH("/",N1730,1)-1)</f>
        <v>music</v>
      </c>
      <c r="R1730" t="str">
        <f>RIGHT(N1730,LEN(N1730)-SEARCH("/",N1730,1))</f>
        <v>faith</v>
      </c>
      <c r="S1730" s="8">
        <f>(((J1730/60)/60)/24)+DATE(1970,1,1)+(-5/24)</f>
        <v>42268.417523148142</v>
      </c>
      <c r="T1730" s="8">
        <f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ROUND((E1731/D1731)*100,0)</f>
        <v>0</v>
      </c>
      <c r="P1731">
        <f>ROUND(IF(L1731=0,0,(E1731/L1731)),0)</f>
        <v>0</v>
      </c>
      <c r="Q1731" t="str">
        <f>LEFT(N1731, SEARCH("/",N1731,1)-1)</f>
        <v>music</v>
      </c>
      <c r="R1731" t="str">
        <f>RIGHT(N1731,LEN(N1731)-SEARCH("/",N1731,1))</f>
        <v>faith</v>
      </c>
      <c r="S1731" s="8">
        <f>(((J1731/60)/60)/24)+DATE(1970,1,1)+(-5/24)</f>
        <v>42470.843819444439</v>
      </c>
      <c r="T1731" s="8">
        <f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ROUND((E1732/D1732)*100,0)</f>
        <v>0</v>
      </c>
      <c r="P1732">
        <f>ROUND(IF(L1732=0,0,(E1732/L1732)),0)</f>
        <v>0</v>
      </c>
      <c r="Q1732" t="str">
        <f>LEFT(N1732, SEARCH("/",N1732,1)-1)</f>
        <v>music</v>
      </c>
      <c r="R1732" t="str">
        <f>RIGHT(N1732,LEN(N1732)-SEARCH("/",N1732,1))</f>
        <v>faith</v>
      </c>
      <c r="S1732" s="8">
        <f>(((J1732/60)/60)/24)+DATE(1970,1,1)+(-5/24)</f>
        <v>42271.879432870373</v>
      </c>
      <c r="T1732" s="8">
        <f>(((I1732/60)/60)/24)+DATE(1970,1,1)+(-5/24)</f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ROUND((E1733/D1733)*100,0)</f>
        <v>0</v>
      </c>
      <c r="P1733">
        <f>ROUND(IF(L1733=0,0,(E1733/L1733)),0)</f>
        <v>0</v>
      </c>
      <c r="Q1733" t="str">
        <f>LEFT(N1733, SEARCH("/",N1733,1)-1)</f>
        <v>music</v>
      </c>
      <c r="R1733" t="str">
        <f>RIGHT(N1733,LEN(N1733)-SEARCH("/",N1733,1))</f>
        <v>faith</v>
      </c>
      <c r="S1733" s="8">
        <f>(((J1733/60)/60)/24)+DATE(1970,1,1)+(-5/24)</f>
        <v>42152.698518518511</v>
      </c>
      <c r="T1733" s="8">
        <f>(((I1733/60)/60)/24)+DATE(1970,1,1)+(-5/24)</f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ROUND((E1734/D1734)*100,0)</f>
        <v>0</v>
      </c>
      <c r="P1734">
        <f>ROUND(IF(L1734=0,0,(E1734/L1734)),0)</f>
        <v>0</v>
      </c>
      <c r="Q1734" t="str">
        <f>LEFT(N1734, SEARCH("/",N1734,1)-1)</f>
        <v>music</v>
      </c>
      <c r="R1734" t="str">
        <f>RIGHT(N1734,LEN(N1734)-SEARCH("/",N1734,1))</f>
        <v>faith</v>
      </c>
      <c r="S1734" s="8">
        <f>(((J1734/60)/60)/24)+DATE(1970,1,1)+(-5/24)</f>
        <v>42325.475474537037</v>
      </c>
      <c r="T1734" s="8">
        <f>(((I1734/60)/60)/24)+DATE(1970,1,1)+(-5/24)</f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ROUND((E1735/D1735)*100,0)</f>
        <v>0</v>
      </c>
      <c r="P1735">
        <f>ROUND(IF(L1735=0,0,(E1735/L1735)),0)</f>
        <v>0</v>
      </c>
      <c r="Q1735" t="str">
        <f>LEFT(N1735, SEARCH("/",N1735,1)-1)</f>
        <v>music</v>
      </c>
      <c r="R1735" t="str">
        <f>RIGHT(N1735,LEN(N1735)-SEARCH("/",N1735,1))</f>
        <v>faith</v>
      </c>
      <c r="S1735" s="8">
        <f>(((J1735/60)/60)/24)+DATE(1970,1,1)+(-5/24)</f>
        <v>42614.467291666668</v>
      </c>
      <c r="T1735" s="8">
        <f>(((I1735/60)/60)/24)+DATE(1970,1,1)+(-5/24)</f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ROUND((E1736/D1736)*100,0)</f>
        <v>0</v>
      </c>
      <c r="P1736">
        <f>ROUND(IF(L1736=0,0,(E1736/L1736)),0)</f>
        <v>1</v>
      </c>
      <c r="Q1736" t="str">
        <f>LEFT(N1736, SEARCH("/",N1736,1)-1)</f>
        <v>music</v>
      </c>
      <c r="R1736" t="str">
        <f>RIGHT(N1736,LEN(N1736)-SEARCH("/",N1736,1))</f>
        <v>faith</v>
      </c>
      <c r="S1736" s="8">
        <f>(((J1736/60)/60)/24)+DATE(1970,1,1)+(-5/24)</f>
        <v>42101.828194444439</v>
      </c>
      <c r="T1736" s="8">
        <f>(((I1736/60)/60)/24)+DATE(1970,1,1)+(-5/24)</f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ROUND((E1737/D1737)*100,0)</f>
        <v>11</v>
      </c>
      <c r="P1737">
        <f>ROUND(IF(L1737=0,0,(E1737/L1737)),0)</f>
        <v>55</v>
      </c>
      <c r="Q1737" t="str">
        <f>LEFT(N1737, SEARCH("/",N1737,1)-1)</f>
        <v>music</v>
      </c>
      <c r="R1737" t="str">
        <f>RIGHT(N1737,LEN(N1737)-SEARCH("/",N1737,1))</f>
        <v>faith</v>
      </c>
      <c r="S1737" s="8">
        <f>(((J1737/60)/60)/24)+DATE(1970,1,1)+(-5/24)</f>
        <v>42559.605844907412</v>
      </c>
      <c r="T1737" s="8">
        <f>(((I1737/60)/60)/24)+DATE(1970,1,1)+(-5/24)</f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ROUND((E1738/D1738)*100,0)</f>
        <v>1</v>
      </c>
      <c r="P1738">
        <f>ROUND(IF(L1738=0,0,(E1738/L1738)),0)</f>
        <v>22</v>
      </c>
      <c r="Q1738" t="str">
        <f>LEFT(N1738, SEARCH("/",N1738,1)-1)</f>
        <v>music</v>
      </c>
      <c r="R1738" t="str">
        <f>RIGHT(N1738,LEN(N1738)-SEARCH("/",N1738,1))</f>
        <v>faith</v>
      </c>
      <c r="S1738" s="8">
        <f>(((J1738/60)/60)/24)+DATE(1970,1,1)+(-5/24)</f>
        <v>42286.65315972222</v>
      </c>
      <c r="T1738" s="8">
        <f>(((I1738/60)/60)/24)+DATE(1970,1,1)+(-5/24)</f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ROUND((E1739/D1739)*100,0)</f>
        <v>21</v>
      </c>
      <c r="P1739">
        <f>ROUND(IF(L1739=0,0,(E1739/L1739)),0)</f>
        <v>57</v>
      </c>
      <c r="Q1739" t="str">
        <f>LEFT(N1739, SEARCH("/",N1739,1)-1)</f>
        <v>music</v>
      </c>
      <c r="R1739" t="str">
        <f>RIGHT(N1739,LEN(N1739)-SEARCH("/",N1739,1))</f>
        <v>faith</v>
      </c>
      <c r="S1739" s="8">
        <f>(((J1739/60)/60)/24)+DATE(1970,1,1)+(-5/24)</f>
        <v>42175.740648148152</v>
      </c>
      <c r="T1739" s="8">
        <f>(((I1739/60)/60)/24)+DATE(1970,1,1)+(-5/24)</f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ROUND((E1740/D1740)*100,0)</f>
        <v>0</v>
      </c>
      <c r="P1740">
        <f>ROUND(IF(L1740=0,0,(E1740/L1740)),0)</f>
        <v>20</v>
      </c>
      <c r="Q1740" t="str">
        <f>LEFT(N1740, SEARCH("/",N1740,1)-1)</f>
        <v>music</v>
      </c>
      <c r="R1740" t="str">
        <f>RIGHT(N1740,LEN(N1740)-SEARCH("/",N1740,1))</f>
        <v>faith</v>
      </c>
      <c r="S1740" s="8">
        <f>(((J1740/60)/60)/24)+DATE(1970,1,1)+(-5/24)</f>
        <v>41884.665995370371</v>
      </c>
      <c r="T1740" s="8">
        <f>(((I1740/60)/60)/24)+DATE(1970,1,1)+(-5/24)</f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ROUND((E1741/D1741)*100,0)</f>
        <v>0</v>
      </c>
      <c r="P1741">
        <f>ROUND(IF(L1741=0,0,(E1741/L1741)),0)</f>
        <v>1</v>
      </c>
      <c r="Q1741" t="str">
        <f>LEFT(N1741, SEARCH("/",N1741,1)-1)</f>
        <v>music</v>
      </c>
      <c r="R1741" t="str">
        <f>RIGHT(N1741,LEN(N1741)-SEARCH("/",N1741,1))</f>
        <v>faith</v>
      </c>
      <c r="S1741" s="8">
        <f>(((J1741/60)/60)/24)+DATE(1970,1,1)+(-5/24)</f>
        <v>42435.665879629632</v>
      </c>
      <c r="T1741" s="8">
        <f>(((I1741/60)/60)/24)+DATE(1970,1,1)+(-5/24)</f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ROUND((E1742/D1742)*100,0)</f>
        <v>0</v>
      </c>
      <c r="P1742">
        <f>ROUND(IF(L1742=0,0,(E1742/L1742)),0)</f>
        <v>0</v>
      </c>
      <c r="Q1742" t="str">
        <f>LEFT(N1742, SEARCH("/",N1742,1)-1)</f>
        <v>music</v>
      </c>
      <c r="R1742" t="str">
        <f>RIGHT(N1742,LEN(N1742)-SEARCH("/",N1742,1))</f>
        <v>faith</v>
      </c>
      <c r="S1742" s="8">
        <f>(((J1742/60)/60)/24)+DATE(1970,1,1)+(-5/24)</f>
        <v>42171.60905092593</v>
      </c>
      <c r="T1742" s="8">
        <f>(((I1742/60)/60)/24)+DATE(1970,1,1)+(-5/24)</f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ROUND((E1743/D1743)*100,0)</f>
        <v>111</v>
      </c>
      <c r="P1743">
        <f>ROUND(IF(L1743=0,0,(E1743/L1743)),0)</f>
        <v>26</v>
      </c>
      <c r="Q1743" t="str">
        <f>LEFT(N1743, SEARCH("/",N1743,1)-1)</f>
        <v>photography</v>
      </c>
      <c r="R1743" t="str">
        <f>RIGHT(N1743,LEN(N1743)-SEARCH("/",N1743,1))</f>
        <v>photobooks</v>
      </c>
      <c r="S1743" s="8">
        <f>(((J1743/60)/60)/24)+DATE(1970,1,1)+(-5/24)</f>
        <v>42120.419803240737</v>
      </c>
      <c r="T1743" s="8">
        <f>(((I1743/60)/60)/24)+DATE(1970,1,1)+(-5/24)</f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ROUND((E1744/D1744)*100,0)</f>
        <v>109</v>
      </c>
      <c r="P1744">
        <f>ROUND(IF(L1744=0,0,(E1744/L1744)),0)</f>
        <v>64</v>
      </c>
      <c r="Q1744" t="str">
        <f>LEFT(N1744, SEARCH("/",N1744,1)-1)</f>
        <v>photography</v>
      </c>
      <c r="R1744" t="str">
        <f>RIGHT(N1744,LEN(N1744)-SEARCH("/",N1744,1))</f>
        <v>photobooks</v>
      </c>
      <c r="S1744" s="8">
        <f>(((J1744/60)/60)/24)+DATE(1970,1,1)+(-5/24)</f>
        <v>42710.668634259251</v>
      </c>
      <c r="T1744" s="8">
        <f>(((I1744/60)/60)/24)+DATE(1970,1,1)+(-5/24)</f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ROUND((E1745/D1745)*100,0)</f>
        <v>100</v>
      </c>
      <c r="P1745">
        <f>ROUND(IF(L1745=0,0,(E1745/L1745)),0)</f>
        <v>90</v>
      </c>
      <c r="Q1745" t="str">
        <f>LEFT(N1745, SEARCH("/",N1745,1)-1)</f>
        <v>photography</v>
      </c>
      <c r="R1745" t="str">
        <f>RIGHT(N1745,LEN(N1745)-SEARCH("/",N1745,1))</f>
        <v>photobooks</v>
      </c>
      <c r="S1745" s="8">
        <f>(((J1745/60)/60)/24)+DATE(1970,1,1)+(-5/24)</f>
        <v>42586.717303240737</v>
      </c>
      <c r="T1745" s="8">
        <f>(((I1745/60)/60)/24)+DATE(1970,1,1)+(-5/24)</f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ROUND((E1746/D1746)*100,0)</f>
        <v>118</v>
      </c>
      <c r="P1746">
        <f>ROUND(IF(L1746=0,0,(E1746/L1746)),0)</f>
        <v>93</v>
      </c>
      <c r="Q1746" t="str">
        <f>LEFT(N1746, SEARCH("/",N1746,1)-1)</f>
        <v>photography</v>
      </c>
      <c r="R1746" t="str">
        <f>RIGHT(N1746,LEN(N1746)-SEARCH("/",N1746,1))</f>
        <v>photobooks</v>
      </c>
      <c r="S1746" s="8">
        <f>(((J1746/60)/60)/24)+DATE(1970,1,1)+(-5/24)</f>
        <v>42026.396724537037</v>
      </c>
      <c r="T1746" s="8">
        <f>(((I1746/60)/60)/24)+DATE(1970,1,1)+(-5/24)</f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ROUND((E1747/D1747)*100,0)</f>
        <v>114</v>
      </c>
      <c r="P1747">
        <f>ROUND(IF(L1747=0,0,(E1747/L1747)),0)</f>
        <v>90</v>
      </c>
      <c r="Q1747" t="str">
        <f>LEFT(N1747, SEARCH("/",N1747,1)-1)</f>
        <v>photography</v>
      </c>
      <c r="R1747" t="str">
        <f>RIGHT(N1747,LEN(N1747)-SEARCH("/",N1747,1))</f>
        <v>photobooks</v>
      </c>
      <c r="S1747" s="8">
        <f>(((J1747/60)/60)/24)+DATE(1970,1,1)+(-5/24)</f>
        <v>42690.051365740735</v>
      </c>
      <c r="T1747" s="8">
        <f>(((I1747/60)/60)/24)+DATE(1970,1,1)+(-5/24)</f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ROUND((E1748/D1748)*100,0)</f>
        <v>148</v>
      </c>
      <c r="P1748">
        <f>ROUND(IF(L1748=0,0,(E1748/L1748)),0)</f>
        <v>208</v>
      </c>
      <c r="Q1748" t="str">
        <f>LEFT(N1748, SEARCH("/",N1748,1)-1)</f>
        <v>photography</v>
      </c>
      <c r="R1748" t="str">
        <f>RIGHT(N1748,LEN(N1748)-SEARCH("/",N1748,1))</f>
        <v>photobooks</v>
      </c>
      <c r="S1748" s="8">
        <f>(((J1748/60)/60)/24)+DATE(1970,1,1)+(-5/24)</f>
        <v>42667.968368055554</v>
      </c>
      <c r="T1748" s="8">
        <f>(((I1748/60)/60)/24)+DATE(1970,1,1)+(-5/24)</f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ROUND((E1749/D1749)*100,0)</f>
        <v>105</v>
      </c>
      <c r="P1749">
        <f>ROUND(IF(L1749=0,0,(E1749/L1749)),0)</f>
        <v>59</v>
      </c>
      <c r="Q1749" t="str">
        <f>LEFT(N1749, SEARCH("/",N1749,1)-1)</f>
        <v>photography</v>
      </c>
      <c r="R1749" t="str">
        <f>RIGHT(N1749,LEN(N1749)-SEARCH("/",N1749,1))</f>
        <v>photobooks</v>
      </c>
      <c r="S1749" s="8">
        <f>(((J1749/60)/60)/24)+DATE(1970,1,1)+(-5/24)</f>
        <v>42292.227199074077</v>
      </c>
      <c r="T1749" s="8">
        <f>(((I1749/60)/60)/24)+DATE(1970,1,1)+(-5/24)</f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ROUND((E1750/D1750)*100,0)</f>
        <v>130</v>
      </c>
      <c r="P1750">
        <f>ROUND(IF(L1750=0,0,(E1750/L1750)),0)</f>
        <v>359</v>
      </c>
      <c r="Q1750" t="str">
        <f>LEFT(N1750, SEARCH("/",N1750,1)-1)</f>
        <v>photography</v>
      </c>
      <c r="R1750" t="str">
        <f>RIGHT(N1750,LEN(N1750)-SEARCH("/",N1750,1))</f>
        <v>photobooks</v>
      </c>
      <c r="S1750" s="8">
        <f>(((J1750/60)/60)/24)+DATE(1970,1,1)+(-5/24)</f>
        <v>42219.742395833331</v>
      </c>
      <c r="T1750" s="8">
        <f>(((I1750/60)/60)/24)+DATE(1970,1,1)+(-5/24)</f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ROUND((E1751/D1751)*100,0)</f>
        <v>123</v>
      </c>
      <c r="P1751">
        <f>ROUND(IF(L1751=0,0,(E1751/L1751)),0)</f>
        <v>95</v>
      </c>
      <c r="Q1751" t="str">
        <f>LEFT(N1751, SEARCH("/",N1751,1)-1)</f>
        <v>photography</v>
      </c>
      <c r="R1751" t="str">
        <f>RIGHT(N1751,LEN(N1751)-SEARCH("/",N1751,1))</f>
        <v>photobooks</v>
      </c>
      <c r="S1751" s="8">
        <f>(((J1751/60)/60)/24)+DATE(1970,1,1)+(-5/24)</f>
        <v>42758.767604166664</v>
      </c>
      <c r="T1751" s="8">
        <f>(((I1751/60)/60)/24)+DATE(1970,1,1)+(-5/24)</f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ROUND((E1752/D1752)*100,0)</f>
        <v>202</v>
      </c>
      <c r="P1752">
        <f>ROUND(IF(L1752=0,0,(E1752/L1752)),0)</f>
        <v>81</v>
      </c>
      <c r="Q1752" t="str">
        <f>LEFT(N1752, SEARCH("/",N1752,1)-1)</f>
        <v>photography</v>
      </c>
      <c r="R1752" t="str">
        <f>RIGHT(N1752,LEN(N1752)-SEARCH("/",N1752,1))</f>
        <v>photobooks</v>
      </c>
      <c r="S1752" s="8">
        <f>(((J1752/60)/60)/24)+DATE(1970,1,1)+(-5/24)</f>
        <v>42454.628518518519</v>
      </c>
      <c r="T1752" s="8">
        <f>(((I1752/60)/60)/24)+DATE(1970,1,1)+(-5/24)</f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ROUND((E1753/D1753)*100,0)</f>
        <v>103</v>
      </c>
      <c r="P1753">
        <f>ROUND(IF(L1753=0,0,(E1753/L1753)),0)</f>
        <v>169</v>
      </c>
      <c r="Q1753" t="str">
        <f>LEFT(N1753, SEARCH("/",N1753,1)-1)</f>
        <v>photography</v>
      </c>
      <c r="R1753" t="str">
        <f>RIGHT(N1753,LEN(N1753)-SEARCH("/",N1753,1))</f>
        <v>photobooks</v>
      </c>
      <c r="S1753" s="8">
        <f>(((J1753/60)/60)/24)+DATE(1970,1,1)+(-5/24)</f>
        <v>42052.573182870365</v>
      </c>
      <c r="T1753" s="8">
        <f>(((I1753/60)/60)/24)+DATE(1970,1,1)+(-5/24)</f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ROUND((E1754/D1754)*100,0)</f>
        <v>260</v>
      </c>
      <c r="P1754">
        <f>ROUND(IF(L1754=0,0,(E1754/L1754)),0)</f>
        <v>35</v>
      </c>
      <c r="Q1754" t="str">
        <f>LEFT(N1754, SEARCH("/",N1754,1)-1)</f>
        <v>photography</v>
      </c>
      <c r="R1754" t="str">
        <f>RIGHT(N1754,LEN(N1754)-SEARCH("/",N1754,1))</f>
        <v>photobooks</v>
      </c>
      <c r="S1754" s="8">
        <f>(((J1754/60)/60)/24)+DATE(1970,1,1)+(-5/24)</f>
        <v>42627.044930555552</v>
      </c>
      <c r="T1754" s="8">
        <f>(((I1754/60)/60)/24)+DATE(1970,1,1)+(-5/24)</f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ROUND((E1755/D1755)*100,0)</f>
        <v>108</v>
      </c>
      <c r="P1755">
        <f>ROUND(IF(L1755=0,0,(E1755/L1755)),0)</f>
        <v>463</v>
      </c>
      <c r="Q1755" t="str">
        <f>LEFT(N1755, SEARCH("/",N1755,1)-1)</f>
        <v>photography</v>
      </c>
      <c r="R1755" t="str">
        <f>RIGHT(N1755,LEN(N1755)-SEARCH("/",N1755,1))</f>
        <v>photobooks</v>
      </c>
      <c r="S1755" s="8">
        <f>(((J1755/60)/60)/24)+DATE(1970,1,1)+(-5/24)</f>
        <v>42420.541296296295</v>
      </c>
      <c r="T1755" s="8">
        <f>(((I1755/60)/60)/24)+DATE(1970,1,1)+(-5/24)</f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ROUND((E1756/D1756)*100,0)</f>
        <v>111</v>
      </c>
      <c r="P1756">
        <f>ROUND(IF(L1756=0,0,(E1756/L1756)),0)</f>
        <v>104</v>
      </c>
      <c r="Q1756" t="str">
        <f>LEFT(N1756, SEARCH("/",N1756,1)-1)</f>
        <v>photography</v>
      </c>
      <c r="R1756" t="str">
        <f>RIGHT(N1756,LEN(N1756)-SEARCH("/",N1756,1))</f>
        <v>photobooks</v>
      </c>
      <c r="S1756" s="8">
        <f>(((J1756/60)/60)/24)+DATE(1970,1,1)+(-5/24)</f>
        <v>42067.668437499997</v>
      </c>
      <c r="T1756" s="8">
        <f>(((I1756/60)/60)/24)+DATE(1970,1,1)+(-5/24)</f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ROUND((E1757/D1757)*100,0)</f>
        <v>120</v>
      </c>
      <c r="P1757">
        <f>ROUND(IF(L1757=0,0,(E1757/L1757)),0)</f>
        <v>8</v>
      </c>
      <c r="Q1757" t="str">
        <f>LEFT(N1757, SEARCH("/",N1757,1)-1)</f>
        <v>photography</v>
      </c>
      <c r="R1757" t="str">
        <f>RIGHT(N1757,LEN(N1757)-SEARCH("/",N1757,1))</f>
        <v>photobooks</v>
      </c>
      <c r="S1757" s="8">
        <f>(((J1757/60)/60)/24)+DATE(1970,1,1)+(-5/24)</f>
        <v>42252.580567129626</v>
      </c>
      <c r="T1757" s="8">
        <f>(((I1757/60)/60)/24)+DATE(1970,1,1)+(-5/24)</f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ROUND((E1758/D1758)*100,0)</f>
        <v>103</v>
      </c>
      <c r="P1758">
        <f>ROUND(IF(L1758=0,0,(E1758/L1758)),0)</f>
        <v>47</v>
      </c>
      <c r="Q1758" t="str">
        <f>LEFT(N1758, SEARCH("/",N1758,1)-1)</f>
        <v>photography</v>
      </c>
      <c r="R1758" t="str">
        <f>RIGHT(N1758,LEN(N1758)-SEARCH("/",N1758,1))</f>
        <v>photobooks</v>
      </c>
      <c r="S1758" s="8">
        <f>(((J1758/60)/60)/24)+DATE(1970,1,1)+(-5/24)</f>
        <v>42570.959131944437</v>
      </c>
      <c r="T1758" s="8">
        <f>(((I1758/60)/60)/24)+DATE(1970,1,1)+(-5/24)</f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ROUND((E1759/D1759)*100,0)</f>
        <v>116</v>
      </c>
      <c r="P1759">
        <f>ROUND(IF(L1759=0,0,(E1759/L1759)),0)</f>
        <v>414</v>
      </c>
      <c r="Q1759" t="str">
        <f>LEFT(N1759, SEARCH("/",N1759,1)-1)</f>
        <v>photography</v>
      </c>
      <c r="R1759" t="str">
        <f>RIGHT(N1759,LEN(N1759)-SEARCH("/",N1759,1))</f>
        <v>photobooks</v>
      </c>
      <c r="S1759" s="8">
        <f>(((J1759/60)/60)/24)+DATE(1970,1,1)+(-5/24)</f>
        <v>42733.619016203702</v>
      </c>
      <c r="T1759" s="8">
        <f>(((I1759/60)/60)/24)+DATE(1970,1,1)+(-5/24)</f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ROUND((E1760/D1760)*100,0)</f>
        <v>115</v>
      </c>
      <c r="P1760">
        <f>ROUND(IF(L1760=0,0,(E1760/L1760)),0)</f>
        <v>42</v>
      </c>
      <c r="Q1760" t="str">
        <f>LEFT(N1760, SEARCH("/",N1760,1)-1)</f>
        <v>photography</v>
      </c>
      <c r="R1760" t="str">
        <f>RIGHT(N1760,LEN(N1760)-SEARCH("/",N1760,1))</f>
        <v>photobooks</v>
      </c>
      <c r="S1760" s="8">
        <f>(((J1760/60)/60)/24)+DATE(1970,1,1)+(-5/24)</f>
        <v>42505.74759259259</v>
      </c>
      <c r="T1760" s="8">
        <f>(((I1760/60)/60)/24)+DATE(1970,1,1)+(-5/24)</f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ROUND((E1761/D1761)*100,0)</f>
        <v>107</v>
      </c>
      <c r="P1761">
        <f>ROUND(IF(L1761=0,0,(E1761/L1761)),0)</f>
        <v>109</v>
      </c>
      <c r="Q1761" t="str">
        <f>LEFT(N1761, SEARCH("/",N1761,1)-1)</f>
        <v>photography</v>
      </c>
      <c r="R1761" t="str">
        <f>RIGHT(N1761,LEN(N1761)-SEARCH("/",N1761,1))</f>
        <v>photobooks</v>
      </c>
      <c r="S1761" s="8">
        <f>(((J1761/60)/60)/24)+DATE(1970,1,1)+(-5/24)</f>
        <v>42068.620706018519</v>
      </c>
      <c r="T1761" s="8">
        <f>(((I1761/60)/60)/24)+DATE(1970,1,1)+(-5/24)</f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ROUND((E1762/D1762)*100,0)</f>
        <v>165</v>
      </c>
      <c r="P1762">
        <f>ROUND(IF(L1762=0,0,(E1762/L1762)),0)</f>
        <v>81</v>
      </c>
      <c r="Q1762" t="str">
        <f>LEFT(N1762, SEARCH("/",N1762,1)-1)</f>
        <v>photography</v>
      </c>
      <c r="R1762" t="str">
        <f>RIGHT(N1762,LEN(N1762)-SEARCH("/",N1762,1))</f>
        <v>photobooks</v>
      </c>
      <c r="S1762" s="8">
        <f>(((J1762/60)/60)/24)+DATE(1970,1,1)+(-5/24)</f>
        <v>42405.464270833334</v>
      </c>
      <c r="T1762" s="8">
        <f>(((I1762/60)/60)/24)+DATE(1970,1,1)+(-5/24)</f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ROUND((E1763/D1763)*100,0)</f>
        <v>155</v>
      </c>
      <c r="P1763">
        <f>ROUND(IF(L1763=0,0,(E1763/L1763)),0)</f>
        <v>52</v>
      </c>
      <c r="Q1763" t="str">
        <f>LEFT(N1763, SEARCH("/",N1763,1)-1)</f>
        <v>photography</v>
      </c>
      <c r="R1763" t="str">
        <f>RIGHT(N1763,LEN(N1763)-SEARCH("/",N1763,1))</f>
        <v>photobooks</v>
      </c>
      <c r="S1763" s="8">
        <f>(((J1763/60)/60)/24)+DATE(1970,1,1)+(-5/24)</f>
        <v>42209.359490740739</v>
      </c>
      <c r="T1763" s="8">
        <f>(((I1763/60)/60)/24)+DATE(1970,1,1)+(-5/24)</f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ROUND((E1764/D1764)*100,0)</f>
        <v>885</v>
      </c>
      <c r="P1764">
        <f>ROUND(IF(L1764=0,0,(E1764/L1764)),0)</f>
        <v>35</v>
      </c>
      <c r="Q1764" t="str">
        <f>LEFT(N1764, SEARCH("/",N1764,1)-1)</f>
        <v>photography</v>
      </c>
      <c r="R1764" t="str">
        <f>RIGHT(N1764,LEN(N1764)-SEARCH("/",N1764,1))</f>
        <v>photobooks</v>
      </c>
      <c r="S1764" s="8">
        <f>(((J1764/60)/60)/24)+DATE(1970,1,1)+(-5/24)</f>
        <v>42410.773668981477</v>
      </c>
      <c r="T1764" s="8">
        <f>(((I1764/60)/60)/24)+DATE(1970,1,1)+(-5/24)</f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ROUND((E1765/D1765)*100,0)</f>
        <v>102</v>
      </c>
      <c r="P1765">
        <f>ROUND(IF(L1765=0,0,(E1765/L1765)),0)</f>
        <v>104</v>
      </c>
      <c r="Q1765" t="str">
        <f>LEFT(N1765, SEARCH("/",N1765,1)-1)</f>
        <v>photography</v>
      </c>
      <c r="R1765" t="str">
        <f>RIGHT(N1765,LEN(N1765)-SEARCH("/",N1765,1))</f>
        <v>photobooks</v>
      </c>
      <c r="S1765" s="8">
        <f>(((J1765/60)/60)/24)+DATE(1970,1,1)+(-5/24)</f>
        <v>42636.660185185181</v>
      </c>
      <c r="T1765" s="8">
        <f>(((I1765/60)/60)/24)+DATE(1970,1,1)+(-5/24)</f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ROUND((E1766/D1766)*100,0)</f>
        <v>20</v>
      </c>
      <c r="P1766">
        <f>ROUND(IF(L1766=0,0,(E1766/L1766)),0)</f>
        <v>55</v>
      </c>
      <c r="Q1766" t="str">
        <f>LEFT(N1766, SEARCH("/",N1766,1)-1)</f>
        <v>photography</v>
      </c>
      <c r="R1766" t="str">
        <f>RIGHT(N1766,LEN(N1766)-SEARCH("/",N1766,1))</f>
        <v>photobooks</v>
      </c>
      <c r="S1766" s="8">
        <f>(((J1766/60)/60)/24)+DATE(1970,1,1)+(-5/24)</f>
        <v>41825.27753472222</v>
      </c>
      <c r="T1766" s="8">
        <f>(((I1766/60)/60)/24)+DATE(1970,1,1)+(-5/24)</f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ROUND((E1767/D1767)*100,0)</f>
        <v>59</v>
      </c>
      <c r="P1767">
        <f>ROUND(IF(L1767=0,0,(E1767/L1767)),0)</f>
        <v>72</v>
      </c>
      <c r="Q1767" t="str">
        <f>LEFT(N1767, SEARCH("/",N1767,1)-1)</f>
        <v>photography</v>
      </c>
      <c r="R1767" t="str">
        <f>RIGHT(N1767,LEN(N1767)-SEARCH("/",N1767,1))</f>
        <v>photobooks</v>
      </c>
      <c r="S1767" s="8">
        <f>(((J1767/60)/60)/24)+DATE(1970,1,1)+(-5/24)</f>
        <v>41834.772129629629</v>
      </c>
      <c r="T1767" s="8">
        <f>(((I1767/60)/60)/24)+DATE(1970,1,1)+(-5/24)</f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ROUND((E1768/D1768)*100,0)</f>
        <v>0</v>
      </c>
      <c r="P1768">
        <f>ROUND(IF(L1768=0,0,(E1768/L1768)),0)</f>
        <v>0</v>
      </c>
      <c r="Q1768" t="str">
        <f>LEFT(N1768, SEARCH("/",N1768,1)-1)</f>
        <v>photography</v>
      </c>
      <c r="R1768" t="str">
        <f>RIGHT(N1768,LEN(N1768)-SEARCH("/",N1768,1))</f>
        <v>photobooks</v>
      </c>
      <c r="S1768" s="8">
        <f>(((J1768/60)/60)/24)+DATE(1970,1,1)+(-5/24)</f>
        <v>41855.65148148148</v>
      </c>
      <c r="T1768" s="8">
        <f>(((I1768/60)/60)/24)+DATE(1970,1,1)+(-5/24)</f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ROUND((E1769/D1769)*100,0)</f>
        <v>46</v>
      </c>
      <c r="P1769">
        <f>ROUND(IF(L1769=0,0,(E1769/L1769)),0)</f>
        <v>59</v>
      </c>
      <c r="Q1769" t="str">
        <f>LEFT(N1769, SEARCH("/",N1769,1)-1)</f>
        <v>photography</v>
      </c>
      <c r="R1769" t="str">
        <f>RIGHT(N1769,LEN(N1769)-SEARCH("/",N1769,1))</f>
        <v>photobooks</v>
      </c>
      <c r="S1769" s="8">
        <f>(((J1769/60)/60)/24)+DATE(1970,1,1)+(-5/24)</f>
        <v>41824.450046296297</v>
      </c>
      <c r="T1769" s="8">
        <f>(((I1769/60)/60)/24)+DATE(1970,1,1)+(-5/24)</f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ROUND((E1770/D1770)*100,0)</f>
        <v>4</v>
      </c>
      <c r="P1770">
        <f>ROUND(IF(L1770=0,0,(E1770/L1770)),0)</f>
        <v>12</v>
      </c>
      <c r="Q1770" t="str">
        <f>LEFT(N1770, SEARCH("/",N1770,1)-1)</f>
        <v>photography</v>
      </c>
      <c r="R1770" t="str">
        <f>RIGHT(N1770,LEN(N1770)-SEARCH("/",N1770,1))</f>
        <v>photobooks</v>
      </c>
      <c r="S1770" s="8">
        <f>(((J1770/60)/60)/24)+DATE(1970,1,1)+(-5/24)</f>
        <v>41849.352361111109</v>
      </c>
      <c r="T1770" s="8">
        <f>(((I1770/60)/60)/24)+DATE(1970,1,1)+(-5/24)</f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ROUND((E1771/D1771)*100,0)</f>
        <v>3</v>
      </c>
      <c r="P1771">
        <f>ROUND(IF(L1771=0,0,(E1771/L1771)),0)</f>
        <v>49</v>
      </c>
      <c r="Q1771" t="str">
        <f>LEFT(N1771, SEARCH("/",N1771,1)-1)</f>
        <v>photography</v>
      </c>
      <c r="R1771" t="str">
        <f>RIGHT(N1771,LEN(N1771)-SEARCH("/",N1771,1))</f>
        <v>photobooks</v>
      </c>
      <c r="S1771" s="8">
        <f>(((J1771/60)/60)/24)+DATE(1970,1,1)+(-5/24)</f>
        <v>41987.610636574071</v>
      </c>
      <c r="T1771" s="8">
        <f>(((I1771/60)/60)/24)+DATE(1970,1,1)+(-5/24)</f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ROUND((E1772/D1772)*100,0)</f>
        <v>57</v>
      </c>
      <c r="P1772">
        <f>ROUND(IF(L1772=0,0,(E1772/L1772)),0)</f>
        <v>151</v>
      </c>
      <c r="Q1772" t="str">
        <f>LEFT(N1772, SEARCH("/",N1772,1)-1)</f>
        <v>photography</v>
      </c>
      <c r="R1772" t="str">
        <f>RIGHT(N1772,LEN(N1772)-SEARCH("/",N1772,1))</f>
        <v>photobooks</v>
      </c>
      <c r="S1772" s="8">
        <f>(((J1772/60)/60)/24)+DATE(1970,1,1)+(-5/24)</f>
        <v>41891.571689814817</v>
      </c>
      <c r="T1772" s="8">
        <f>(((I1772/60)/60)/24)+DATE(1970,1,1)+(-5/24)</f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ROUND((E1773/D1773)*100,0)</f>
        <v>21</v>
      </c>
      <c r="P1773">
        <f>ROUND(IF(L1773=0,0,(E1773/L1773)),0)</f>
        <v>36</v>
      </c>
      <c r="Q1773" t="str">
        <f>LEFT(N1773, SEARCH("/",N1773,1)-1)</f>
        <v>photography</v>
      </c>
      <c r="R1773" t="str">
        <f>RIGHT(N1773,LEN(N1773)-SEARCH("/",N1773,1))</f>
        <v>photobooks</v>
      </c>
      <c r="S1773" s="8">
        <f>(((J1773/60)/60)/24)+DATE(1970,1,1)+(-5/24)</f>
        <v>41905.771296296298</v>
      </c>
      <c r="T1773" s="8">
        <f>(((I1773/60)/60)/24)+DATE(1970,1,1)+(-5/24)</f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ROUND((E1774/D1774)*100,0)</f>
        <v>16</v>
      </c>
      <c r="P1774">
        <f>ROUND(IF(L1774=0,0,(E1774/L1774)),0)</f>
        <v>45</v>
      </c>
      <c r="Q1774" t="str">
        <f>LEFT(N1774, SEARCH("/",N1774,1)-1)</f>
        <v>photography</v>
      </c>
      <c r="R1774" t="str">
        <f>RIGHT(N1774,LEN(N1774)-SEARCH("/",N1774,1))</f>
        <v>photobooks</v>
      </c>
      <c r="S1774" s="8">
        <f>(((J1774/60)/60)/24)+DATE(1970,1,1)+(-5/24)</f>
        <v>41766.509675925925</v>
      </c>
      <c r="T1774" s="8">
        <f>(((I1774/60)/60)/24)+DATE(1970,1,1)+(-5/24)</f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ROUND((E1775/D1775)*100,0)</f>
        <v>6</v>
      </c>
      <c r="P1775">
        <f>ROUND(IF(L1775=0,0,(E1775/L1775)),0)</f>
        <v>99</v>
      </c>
      <c r="Q1775" t="str">
        <f>LEFT(N1775, SEARCH("/",N1775,1)-1)</f>
        <v>photography</v>
      </c>
      <c r="R1775" t="str">
        <f>RIGHT(N1775,LEN(N1775)-SEARCH("/",N1775,1))</f>
        <v>photobooks</v>
      </c>
      <c r="S1775" s="8">
        <f>(((J1775/60)/60)/24)+DATE(1970,1,1)+(-5/24)</f>
        <v>41978.552060185182</v>
      </c>
      <c r="T1775" s="8">
        <f>(((I1775/60)/60)/24)+DATE(1970,1,1)+(-5/24)</f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ROUND((E1776/D1776)*100,0)</f>
        <v>46</v>
      </c>
      <c r="P1776">
        <f>ROUND(IF(L1776=0,0,(E1776/L1776)),0)</f>
        <v>88</v>
      </c>
      <c r="Q1776" t="str">
        <f>LEFT(N1776, SEARCH("/",N1776,1)-1)</f>
        <v>photography</v>
      </c>
      <c r="R1776" t="str">
        <f>RIGHT(N1776,LEN(N1776)-SEARCH("/",N1776,1))</f>
        <v>photobooks</v>
      </c>
      <c r="S1776" s="8">
        <f>(((J1776/60)/60)/24)+DATE(1970,1,1)+(-5/24)</f>
        <v>41930.010324074072</v>
      </c>
      <c r="T1776" s="8">
        <f>(((I1776/60)/60)/24)+DATE(1970,1,1)+(-5/24)</f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ROUND((E1777/D1777)*100,0)</f>
        <v>65</v>
      </c>
      <c r="P1777">
        <f>ROUND(IF(L1777=0,0,(E1777/L1777)),0)</f>
        <v>171</v>
      </c>
      <c r="Q1777" t="str">
        <f>LEFT(N1777, SEARCH("/",N1777,1)-1)</f>
        <v>photography</v>
      </c>
      <c r="R1777" t="str">
        <f>RIGHT(N1777,LEN(N1777)-SEARCH("/",N1777,1))</f>
        <v>photobooks</v>
      </c>
      <c r="S1777" s="8">
        <f>(((J1777/60)/60)/24)+DATE(1970,1,1)+(-5/24)</f>
        <v>41891.768055555556</v>
      </c>
      <c r="T1777" s="8">
        <f>(((I1777/60)/60)/24)+DATE(1970,1,1)+(-5/24)</f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ROUND((E1778/D1778)*100,0)</f>
        <v>7</v>
      </c>
      <c r="P1778">
        <f>ROUND(IF(L1778=0,0,(E1778/L1778)),0)</f>
        <v>84</v>
      </c>
      <c r="Q1778" t="str">
        <f>LEFT(N1778, SEARCH("/",N1778,1)-1)</f>
        <v>photography</v>
      </c>
      <c r="R1778" t="str">
        <f>RIGHT(N1778,LEN(N1778)-SEARCH("/",N1778,1))</f>
        <v>photobooks</v>
      </c>
      <c r="S1778" s="8">
        <f>(((J1778/60)/60)/24)+DATE(1970,1,1)+(-5/24)</f>
        <v>41905.748506944445</v>
      </c>
      <c r="T1778" s="8">
        <f>(((I1778/60)/60)/24)+DATE(1970,1,1)+(-5/24)</f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ROUND((E1779/D1779)*100,0)</f>
        <v>14</v>
      </c>
      <c r="P1779">
        <f>ROUND(IF(L1779=0,0,(E1779/L1779)),0)</f>
        <v>65</v>
      </c>
      <c r="Q1779" t="str">
        <f>LEFT(N1779, SEARCH("/",N1779,1)-1)</f>
        <v>photography</v>
      </c>
      <c r="R1779" t="str">
        <f>RIGHT(N1779,LEN(N1779)-SEARCH("/",N1779,1))</f>
        <v>photobooks</v>
      </c>
      <c r="S1779" s="8">
        <f>(((J1779/60)/60)/24)+DATE(1970,1,1)+(-5/24)</f>
        <v>42025.14876157407</v>
      </c>
      <c r="T1779" s="8">
        <f>(((I1779/60)/60)/24)+DATE(1970,1,1)+(-5/24)</f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ROUND((E1780/D1780)*100,0)</f>
        <v>2</v>
      </c>
      <c r="P1780">
        <f>ROUND(IF(L1780=0,0,(E1780/L1780)),0)</f>
        <v>66</v>
      </c>
      <c r="Q1780" t="str">
        <f>LEFT(N1780, SEARCH("/",N1780,1)-1)</f>
        <v>photography</v>
      </c>
      <c r="R1780" t="str">
        <f>RIGHT(N1780,LEN(N1780)-SEARCH("/",N1780,1))</f>
        <v>photobooks</v>
      </c>
      <c r="S1780" s="8">
        <f>(((J1780/60)/60)/24)+DATE(1970,1,1)+(-5/24)</f>
        <v>42045.655034722215</v>
      </c>
      <c r="T1780" s="8">
        <f>(((I1780/60)/60)/24)+DATE(1970,1,1)+(-5/24)</f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ROUND((E1781/D1781)*100,0)</f>
        <v>36</v>
      </c>
      <c r="P1781">
        <f>ROUND(IF(L1781=0,0,(E1781/L1781)),0)</f>
        <v>105</v>
      </c>
      <c r="Q1781" t="str">
        <f>LEFT(N1781, SEARCH("/",N1781,1)-1)</f>
        <v>photography</v>
      </c>
      <c r="R1781" t="str">
        <f>RIGHT(N1781,LEN(N1781)-SEARCH("/",N1781,1))</f>
        <v>photobooks</v>
      </c>
      <c r="S1781" s="8">
        <f>(((J1781/60)/60)/24)+DATE(1970,1,1)+(-5/24)</f>
        <v>42585.483564814807</v>
      </c>
      <c r="T1781" s="8">
        <f>(((I1781/60)/60)/24)+DATE(1970,1,1)+(-5/24)</f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ROUND((E1782/D1782)*100,0)</f>
        <v>40</v>
      </c>
      <c r="P1782">
        <f>ROUND(IF(L1782=0,0,(E1782/L1782)),0)</f>
        <v>78</v>
      </c>
      <c r="Q1782" t="str">
        <f>LEFT(N1782, SEARCH("/",N1782,1)-1)</f>
        <v>photography</v>
      </c>
      <c r="R1782" t="str">
        <f>RIGHT(N1782,LEN(N1782)-SEARCH("/",N1782,1))</f>
        <v>photobooks</v>
      </c>
      <c r="S1782" s="8">
        <f>(((J1782/60)/60)/24)+DATE(1970,1,1)+(-5/24)</f>
        <v>42493.392476851855</v>
      </c>
      <c r="T1782" s="8">
        <f>(((I1782/60)/60)/24)+DATE(1970,1,1)+(-5/24)</f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ROUND((E1783/D1783)*100,0)</f>
        <v>26</v>
      </c>
      <c r="P1783">
        <f>ROUND(IF(L1783=0,0,(E1783/L1783)),0)</f>
        <v>59</v>
      </c>
      <c r="Q1783" t="str">
        <f>LEFT(N1783, SEARCH("/",N1783,1)-1)</f>
        <v>photography</v>
      </c>
      <c r="R1783" t="str">
        <f>RIGHT(N1783,LEN(N1783)-SEARCH("/",N1783,1))</f>
        <v>photobooks</v>
      </c>
      <c r="S1783" s="8">
        <f>(((J1783/60)/60)/24)+DATE(1970,1,1)+(-5/24)</f>
        <v>42597.409085648142</v>
      </c>
      <c r="T1783" s="8">
        <f>(((I1783/60)/60)/24)+DATE(1970,1,1)+(-5/24)</f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ROUND((E1784/D1784)*100,0)</f>
        <v>15</v>
      </c>
      <c r="P1784">
        <f>ROUND(IF(L1784=0,0,(E1784/L1784)),0)</f>
        <v>71</v>
      </c>
      <c r="Q1784" t="str">
        <f>LEFT(N1784, SEARCH("/",N1784,1)-1)</f>
        <v>photography</v>
      </c>
      <c r="R1784" t="str">
        <f>RIGHT(N1784,LEN(N1784)-SEARCH("/",N1784,1))</f>
        <v>photobooks</v>
      </c>
      <c r="S1784" s="8">
        <f>(((J1784/60)/60)/24)+DATE(1970,1,1)+(-5/24)</f>
        <v>42388.366770833331</v>
      </c>
      <c r="T1784" s="8">
        <f>(((I1784/60)/60)/24)+DATE(1970,1,1)+(-5/24)</f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ROUND((E1785/D1785)*100,0)</f>
        <v>24</v>
      </c>
      <c r="P1785">
        <f>ROUND(IF(L1785=0,0,(E1785/L1785)),0)</f>
        <v>51</v>
      </c>
      <c r="Q1785" t="str">
        <f>LEFT(N1785, SEARCH("/",N1785,1)-1)</f>
        <v>photography</v>
      </c>
      <c r="R1785" t="str">
        <f>RIGHT(N1785,LEN(N1785)-SEARCH("/",N1785,1))</f>
        <v>photobooks</v>
      </c>
      <c r="S1785" s="8">
        <f>(((J1785/60)/60)/24)+DATE(1970,1,1)+(-5/24)</f>
        <v>42115.741643518515</v>
      </c>
      <c r="T1785" s="8">
        <f>(((I1785/60)/60)/24)+DATE(1970,1,1)+(-5/24)</f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ROUND((E1786/D1786)*100,0)</f>
        <v>40</v>
      </c>
      <c r="P1786">
        <f>ROUND(IF(L1786=0,0,(E1786/L1786)),0)</f>
        <v>60</v>
      </c>
      <c r="Q1786" t="str">
        <f>LEFT(N1786, SEARCH("/",N1786,1)-1)</f>
        <v>photography</v>
      </c>
      <c r="R1786" t="str">
        <f>RIGHT(N1786,LEN(N1786)-SEARCH("/",N1786,1))</f>
        <v>photobooks</v>
      </c>
      <c r="S1786" s="8">
        <f>(((J1786/60)/60)/24)+DATE(1970,1,1)+(-5/24)</f>
        <v>42003.447222222218</v>
      </c>
      <c r="T1786" s="8">
        <f>(((I1786/60)/60)/24)+DATE(1970,1,1)+(-5/24)</f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ROUND((E1787/D1787)*100,0)</f>
        <v>20</v>
      </c>
      <c r="P1787">
        <f>ROUND(IF(L1787=0,0,(E1787/L1787)),0)</f>
        <v>45</v>
      </c>
      <c r="Q1787" t="str">
        <f>LEFT(N1787, SEARCH("/",N1787,1)-1)</f>
        <v>photography</v>
      </c>
      <c r="R1787" t="str">
        <f>RIGHT(N1787,LEN(N1787)-SEARCH("/",N1787,1))</f>
        <v>photobooks</v>
      </c>
      <c r="S1787" s="8">
        <f>(((J1787/60)/60)/24)+DATE(1970,1,1)+(-5/24)</f>
        <v>41896.926562499997</v>
      </c>
      <c r="T1787" s="8">
        <f>(((I1787/60)/60)/24)+DATE(1970,1,1)+(-5/24)</f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ROUND((E1788/D1788)*100,0)</f>
        <v>48</v>
      </c>
      <c r="P1788">
        <f>ROUND(IF(L1788=0,0,(E1788/L1788)),0)</f>
        <v>31</v>
      </c>
      <c r="Q1788" t="str">
        <f>LEFT(N1788, SEARCH("/",N1788,1)-1)</f>
        <v>photography</v>
      </c>
      <c r="R1788" t="str">
        <f>RIGHT(N1788,LEN(N1788)-SEARCH("/",N1788,1))</f>
        <v>photobooks</v>
      </c>
      <c r="S1788" s="8">
        <f>(((J1788/60)/60)/24)+DATE(1970,1,1)+(-5/24)</f>
        <v>41958.342326388891</v>
      </c>
      <c r="T1788" s="8">
        <f>(((I1788/60)/60)/24)+DATE(1970,1,1)+(-5/24)</f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ROUND((E1789/D1789)*100,0)</f>
        <v>15</v>
      </c>
      <c r="P1789">
        <f>ROUND(IF(L1789=0,0,(E1789/L1789)),0)</f>
        <v>64</v>
      </c>
      <c r="Q1789" t="str">
        <f>LEFT(N1789, SEARCH("/",N1789,1)-1)</f>
        <v>photography</v>
      </c>
      <c r="R1789" t="str">
        <f>RIGHT(N1789,LEN(N1789)-SEARCH("/",N1789,1))</f>
        <v>photobooks</v>
      </c>
      <c r="S1789" s="8">
        <f>(((J1789/60)/60)/24)+DATE(1970,1,1)+(-5/24)</f>
        <v>42068.447187499994</v>
      </c>
      <c r="T1789" s="8">
        <f>(((I1789/60)/60)/24)+DATE(1970,1,1)+(-5/24)</f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ROUND((E1790/D1790)*100,0)</f>
        <v>1</v>
      </c>
      <c r="P1790">
        <f>ROUND(IF(L1790=0,0,(E1790/L1790)),0)</f>
        <v>19</v>
      </c>
      <c r="Q1790" t="str">
        <f>LEFT(N1790, SEARCH("/",N1790,1)-1)</f>
        <v>photography</v>
      </c>
      <c r="R1790" t="str">
        <f>RIGHT(N1790,LEN(N1790)-SEARCH("/",N1790,1))</f>
        <v>photobooks</v>
      </c>
      <c r="S1790" s="8">
        <f>(((J1790/60)/60)/24)+DATE(1970,1,1)+(-5/24)</f>
        <v>41913.740069444444</v>
      </c>
      <c r="T1790" s="8">
        <f>(((I1790/60)/60)/24)+DATE(1970,1,1)+(-5/24)</f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ROUND((E1791/D1791)*100,0)</f>
        <v>1</v>
      </c>
      <c r="P1791">
        <f>ROUND(IF(L1791=0,0,(E1791/L1791)),0)</f>
        <v>10</v>
      </c>
      <c r="Q1791" t="str">
        <f>LEFT(N1791, SEARCH("/",N1791,1)-1)</f>
        <v>photography</v>
      </c>
      <c r="R1791" t="str">
        <f>RIGHT(N1791,LEN(N1791)-SEARCH("/",N1791,1))</f>
        <v>photobooks</v>
      </c>
      <c r="S1791" s="8">
        <f>(((J1791/60)/60)/24)+DATE(1970,1,1)+(-5/24)</f>
        <v>41956.041701388887</v>
      </c>
      <c r="T1791" s="8">
        <f>(((I1791/60)/60)/24)+DATE(1970,1,1)+(-5/24)</f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ROUND((E1792/D1792)*100,0)</f>
        <v>5</v>
      </c>
      <c r="P1792">
        <f>ROUND(IF(L1792=0,0,(E1792/L1792)),0)</f>
        <v>109</v>
      </c>
      <c r="Q1792" t="str">
        <f>LEFT(N1792, SEARCH("/",N1792,1)-1)</f>
        <v>photography</v>
      </c>
      <c r="R1792" t="str">
        <f>RIGHT(N1792,LEN(N1792)-SEARCH("/",N1792,1))</f>
        <v>photobooks</v>
      </c>
      <c r="S1792" s="8">
        <f>(((J1792/60)/60)/24)+DATE(1970,1,1)+(-5/24)</f>
        <v>42010.466180555559</v>
      </c>
      <c r="T1792" s="8">
        <f>(((I1792/60)/60)/24)+DATE(1970,1,1)+(-5/24)</f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ROUND((E1793/D1793)*100,0)</f>
        <v>4</v>
      </c>
      <c r="P1793">
        <f>ROUND(IF(L1793=0,0,(E1793/L1793)),0)</f>
        <v>27</v>
      </c>
      <c r="Q1793" t="str">
        <f>LEFT(N1793, SEARCH("/",N1793,1)-1)</f>
        <v>photography</v>
      </c>
      <c r="R1793" t="str">
        <f>RIGHT(N1793,LEN(N1793)-SEARCH("/",N1793,1))</f>
        <v>photobooks</v>
      </c>
      <c r="S1793" s="8">
        <f>(((J1793/60)/60)/24)+DATE(1970,1,1)+(-5/24)</f>
        <v>41973.532002314816</v>
      </c>
      <c r="T1793" s="8">
        <f>(((I1793/60)/60)/24)+DATE(1970,1,1)+(-5/24)</f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ROUND((E1794/D1794)*100,0)</f>
        <v>61</v>
      </c>
      <c r="P1794">
        <f>ROUND(IF(L1794=0,0,(E1794/L1794)),0)</f>
        <v>110</v>
      </c>
      <c r="Q1794" t="str">
        <f>LEFT(N1794, SEARCH("/",N1794,1)-1)</f>
        <v>photography</v>
      </c>
      <c r="R1794" t="str">
        <f>RIGHT(N1794,LEN(N1794)-SEARCH("/",N1794,1))</f>
        <v>photobooks</v>
      </c>
      <c r="S1794" s="8">
        <f>(((J1794/60)/60)/24)+DATE(1970,1,1)+(-5/24)</f>
        <v>42188.822708333326</v>
      </c>
      <c r="T1794" s="8">
        <f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ROUND((E1795/D1795)*100,0)</f>
        <v>1</v>
      </c>
      <c r="P1795">
        <f>ROUND(IF(L1795=0,0,(E1795/L1795)),0)</f>
        <v>20</v>
      </c>
      <c r="Q1795" t="str">
        <f>LEFT(N1795, SEARCH("/",N1795,1)-1)</f>
        <v>photography</v>
      </c>
      <c r="R1795" t="str">
        <f>RIGHT(N1795,LEN(N1795)-SEARCH("/",N1795,1))</f>
        <v>photobooks</v>
      </c>
      <c r="S1795" s="8">
        <f>(((J1795/60)/60)/24)+DATE(1970,1,1)+(-5/24)</f>
        <v>41940.683333333334</v>
      </c>
      <c r="T1795" s="8">
        <f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ROUND((E1796/D1796)*100,0)</f>
        <v>11</v>
      </c>
      <c r="P1796">
        <f>ROUND(IF(L1796=0,0,(E1796/L1796)),0)</f>
        <v>55</v>
      </c>
      <c r="Q1796" t="str">
        <f>LEFT(N1796, SEARCH("/",N1796,1)-1)</f>
        <v>photography</v>
      </c>
      <c r="R1796" t="str">
        <f>RIGHT(N1796,LEN(N1796)-SEARCH("/",N1796,1))</f>
        <v>photobooks</v>
      </c>
      <c r="S1796" s="8">
        <f>(((J1796/60)/60)/24)+DATE(1970,1,1)+(-5/24)</f>
        <v>42011.342847222222</v>
      </c>
      <c r="T1796" s="8">
        <f>(((I1796/60)/60)/24)+DATE(1970,1,1)+(-5/24)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ROUND((E1797/D1797)*100,0)</f>
        <v>39</v>
      </c>
      <c r="P1797">
        <f>ROUND(IF(L1797=0,0,(E1797/L1797)),0)</f>
        <v>134</v>
      </c>
      <c r="Q1797" t="str">
        <f>LEFT(N1797, SEARCH("/",N1797,1)-1)</f>
        <v>photography</v>
      </c>
      <c r="R1797" t="str">
        <f>RIGHT(N1797,LEN(N1797)-SEARCH("/",N1797,1))</f>
        <v>photobooks</v>
      </c>
      <c r="S1797" s="8">
        <f>(((J1797/60)/60)/24)+DATE(1970,1,1)+(-5/24)</f>
        <v>42628.080335648141</v>
      </c>
      <c r="T1797" s="8">
        <f>(((I1797/60)/60)/24)+DATE(1970,1,1)+(-5/24)</f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ROUND((E1798/D1798)*100,0)</f>
        <v>22</v>
      </c>
      <c r="P1798">
        <f>ROUND(IF(L1798=0,0,(E1798/L1798)),0)</f>
        <v>49</v>
      </c>
      <c r="Q1798" t="str">
        <f>LEFT(N1798, SEARCH("/",N1798,1)-1)</f>
        <v>photography</v>
      </c>
      <c r="R1798" t="str">
        <f>RIGHT(N1798,LEN(N1798)-SEARCH("/",N1798,1))</f>
        <v>photobooks</v>
      </c>
      <c r="S1798" s="8">
        <f>(((J1798/60)/60)/24)+DATE(1970,1,1)+(-5/24)</f>
        <v>42515.231087962959</v>
      </c>
      <c r="T1798" s="8">
        <f>(((I1798/60)/60)/24)+DATE(1970,1,1)+(-5/24)</f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ROUND((E1799/D1799)*100,0)</f>
        <v>68</v>
      </c>
      <c r="P1799">
        <f>ROUND(IF(L1799=0,0,(E1799/L1799)),0)</f>
        <v>48</v>
      </c>
      <c r="Q1799" t="str">
        <f>LEFT(N1799, SEARCH("/",N1799,1)-1)</f>
        <v>photography</v>
      </c>
      <c r="R1799" t="str">
        <f>RIGHT(N1799,LEN(N1799)-SEARCH("/",N1799,1))</f>
        <v>photobooks</v>
      </c>
      <c r="S1799" s="8">
        <f>(((J1799/60)/60)/24)+DATE(1970,1,1)+(-5/24)</f>
        <v>42689.360983796294</v>
      </c>
      <c r="T1799" s="8">
        <f>(((I1799/60)/60)/24)+DATE(1970,1,1)+(-5/24)</f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ROUND((E1800/D1800)*100,0)</f>
        <v>14</v>
      </c>
      <c r="P1800">
        <f>ROUND(IF(L1800=0,0,(E1800/L1800)),0)</f>
        <v>59</v>
      </c>
      <c r="Q1800" t="str">
        <f>LEFT(N1800, SEARCH("/",N1800,1)-1)</f>
        <v>photography</v>
      </c>
      <c r="R1800" t="str">
        <f>RIGHT(N1800,LEN(N1800)-SEARCH("/",N1800,1))</f>
        <v>photobooks</v>
      </c>
      <c r="S1800" s="8">
        <f>(((J1800/60)/60)/24)+DATE(1970,1,1)+(-5/24)</f>
        <v>42344.118437499994</v>
      </c>
      <c r="T1800" s="8">
        <f>(((I1800/60)/60)/24)+DATE(1970,1,1)+(-5/24)</f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ROUND((E1801/D1801)*100,0)</f>
        <v>2</v>
      </c>
      <c r="P1801">
        <f>ROUND(IF(L1801=0,0,(E1801/L1801)),0)</f>
        <v>12</v>
      </c>
      <c r="Q1801" t="str">
        <f>LEFT(N1801, SEARCH("/",N1801,1)-1)</f>
        <v>photography</v>
      </c>
      <c r="R1801" t="str">
        <f>RIGHT(N1801,LEN(N1801)-SEARCH("/",N1801,1))</f>
        <v>photobooks</v>
      </c>
      <c r="S1801" s="8">
        <f>(((J1801/60)/60)/24)+DATE(1970,1,1)+(-5/24)</f>
        <v>41934.634351851848</v>
      </c>
      <c r="T1801" s="8">
        <f>(((I1801/60)/60)/24)+DATE(1970,1,1)+(-5/24)</f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ROUND((E1802/D1802)*100,0)</f>
        <v>20</v>
      </c>
      <c r="P1802">
        <f>ROUND(IF(L1802=0,0,(E1802/L1802)),0)</f>
        <v>84</v>
      </c>
      <c r="Q1802" t="str">
        <f>LEFT(N1802, SEARCH("/",N1802,1)-1)</f>
        <v>photography</v>
      </c>
      <c r="R1802" t="str">
        <f>RIGHT(N1802,LEN(N1802)-SEARCH("/",N1802,1))</f>
        <v>photobooks</v>
      </c>
      <c r="S1802" s="8">
        <f>(((J1802/60)/60)/24)+DATE(1970,1,1)+(-5/24)</f>
        <v>42623.397800925923</v>
      </c>
      <c r="T1802" s="8">
        <f>(((I1802/60)/60)/24)+DATE(1970,1,1)+(-5/24)</f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ROUND((E1803/D1803)*100,0)</f>
        <v>14</v>
      </c>
      <c r="P1803">
        <f>ROUND(IF(L1803=0,0,(E1803/L1803)),0)</f>
        <v>64</v>
      </c>
      <c r="Q1803" t="str">
        <f>LEFT(N1803, SEARCH("/",N1803,1)-1)</f>
        <v>photography</v>
      </c>
      <c r="R1803" t="str">
        <f>RIGHT(N1803,LEN(N1803)-SEARCH("/",N1803,1))</f>
        <v>photobooks</v>
      </c>
      <c r="S1803" s="8">
        <f>(((J1803/60)/60)/24)+DATE(1970,1,1)+(-5/24)</f>
        <v>42321.452175925922</v>
      </c>
      <c r="T1803" s="8">
        <f>(((I1803/60)/60)/24)+DATE(1970,1,1)+(-5/24)</f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ROUND((E1804/D1804)*100,0)</f>
        <v>48</v>
      </c>
      <c r="P1804">
        <f>ROUND(IF(L1804=0,0,(E1804/L1804)),0)</f>
        <v>94</v>
      </c>
      <c r="Q1804" t="str">
        <f>LEFT(N1804, SEARCH("/",N1804,1)-1)</f>
        <v>photography</v>
      </c>
      <c r="R1804" t="str">
        <f>RIGHT(N1804,LEN(N1804)-SEARCH("/",N1804,1))</f>
        <v>photobooks</v>
      </c>
      <c r="S1804" s="8">
        <f>(((J1804/60)/60)/24)+DATE(1970,1,1)+(-5/24)</f>
        <v>42159.264236111114</v>
      </c>
      <c r="T1804" s="8">
        <f>(((I1804/60)/60)/24)+DATE(1970,1,1)+(-5/24)</f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ROUND((E1805/D1805)*100,0)</f>
        <v>31</v>
      </c>
      <c r="P1805">
        <f>ROUND(IF(L1805=0,0,(E1805/L1805)),0)</f>
        <v>72</v>
      </c>
      <c r="Q1805" t="str">
        <f>LEFT(N1805, SEARCH("/",N1805,1)-1)</f>
        <v>photography</v>
      </c>
      <c r="R1805" t="str">
        <f>RIGHT(N1805,LEN(N1805)-SEARCH("/",N1805,1))</f>
        <v>photobooks</v>
      </c>
      <c r="S1805" s="8">
        <f>(((J1805/60)/60)/24)+DATE(1970,1,1)+(-5/24)</f>
        <v>42017.863217592596</v>
      </c>
      <c r="T1805" s="8">
        <f>(((I1805/60)/60)/24)+DATE(1970,1,1)+(-5/24)</f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ROUND((E1806/D1806)*100,0)</f>
        <v>35</v>
      </c>
      <c r="P1806">
        <f>ROUND(IF(L1806=0,0,(E1806/L1806)),0)</f>
        <v>105</v>
      </c>
      <c r="Q1806" t="str">
        <f>LEFT(N1806, SEARCH("/",N1806,1)-1)</f>
        <v>photography</v>
      </c>
      <c r="R1806" t="str">
        <f>RIGHT(N1806,LEN(N1806)-SEARCH("/",N1806,1))</f>
        <v>photobooks</v>
      </c>
      <c r="S1806" s="8">
        <f>(((J1806/60)/60)/24)+DATE(1970,1,1)+(-5/24)</f>
        <v>42282.469953703701</v>
      </c>
      <c r="T1806" s="8">
        <f>(((I1806/60)/60)/24)+DATE(1970,1,1)+(-5/24)</f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ROUND((E1807/D1807)*100,0)</f>
        <v>36</v>
      </c>
      <c r="P1807">
        <f>ROUND(IF(L1807=0,0,(E1807/L1807)),0)</f>
        <v>67</v>
      </c>
      <c r="Q1807" t="str">
        <f>LEFT(N1807, SEARCH("/",N1807,1)-1)</f>
        <v>photography</v>
      </c>
      <c r="R1807" t="str">
        <f>RIGHT(N1807,LEN(N1807)-SEARCH("/",N1807,1))</f>
        <v>photobooks</v>
      </c>
      <c r="S1807" s="8">
        <f>(((J1807/60)/60)/24)+DATE(1970,1,1)+(-5/24)</f>
        <v>42247.595578703702</v>
      </c>
      <c r="T1807" s="8">
        <f>(((I1807/60)/60)/24)+DATE(1970,1,1)+(-5/24)</f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ROUND((E1808/D1808)*100,0)</f>
        <v>3</v>
      </c>
      <c r="P1808">
        <f>ROUND(IF(L1808=0,0,(E1808/L1808)),0)</f>
        <v>74</v>
      </c>
      <c r="Q1808" t="str">
        <f>LEFT(N1808, SEARCH("/",N1808,1)-1)</f>
        <v>photography</v>
      </c>
      <c r="R1808" t="str">
        <f>RIGHT(N1808,LEN(N1808)-SEARCH("/",N1808,1))</f>
        <v>photobooks</v>
      </c>
      <c r="S1808" s="8">
        <f>(((J1808/60)/60)/24)+DATE(1970,1,1)+(-5/24)</f>
        <v>41877.429965277777</v>
      </c>
      <c r="T1808" s="8">
        <f>(((I1808/60)/60)/24)+DATE(1970,1,1)+(-5/24)</f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ROUND((E1809/D1809)*100,0)</f>
        <v>11</v>
      </c>
      <c r="P1809">
        <f>ROUND(IF(L1809=0,0,(E1809/L1809)),0)</f>
        <v>69</v>
      </c>
      <c r="Q1809" t="str">
        <f>LEFT(N1809, SEARCH("/",N1809,1)-1)</f>
        <v>photography</v>
      </c>
      <c r="R1809" t="str">
        <f>RIGHT(N1809,LEN(N1809)-SEARCH("/",N1809,1))</f>
        <v>photobooks</v>
      </c>
      <c r="S1809" s="8">
        <f>(((J1809/60)/60)/24)+DATE(1970,1,1)+(-5/24)</f>
        <v>41879.860104166662</v>
      </c>
      <c r="T1809" s="8">
        <f>(((I1809/60)/60)/24)+DATE(1970,1,1)+(-5/24)</f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ROUND((E1810/D1810)*100,0)</f>
        <v>41</v>
      </c>
      <c r="P1810">
        <f>ROUND(IF(L1810=0,0,(E1810/L1810)),0)</f>
        <v>121</v>
      </c>
      <c r="Q1810" t="str">
        <f>LEFT(N1810, SEARCH("/",N1810,1)-1)</f>
        <v>photography</v>
      </c>
      <c r="R1810" t="str">
        <f>RIGHT(N1810,LEN(N1810)-SEARCH("/",N1810,1))</f>
        <v>photobooks</v>
      </c>
      <c r="S1810" s="8">
        <f>(((J1810/60)/60)/24)+DATE(1970,1,1)+(-5/24)</f>
        <v>42742.472569444442</v>
      </c>
      <c r="T1810" s="8">
        <f>(((I1810/60)/60)/24)+DATE(1970,1,1)+(-5/24)</f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ROUND((E1811/D1811)*100,0)</f>
        <v>11</v>
      </c>
      <c r="P1811">
        <f>ROUND(IF(L1811=0,0,(E1811/L1811)),0)</f>
        <v>42</v>
      </c>
      <c r="Q1811" t="str">
        <f>LEFT(N1811, SEARCH("/",N1811,1)-1)</f>
        <v>photography</v>
      </c>
      <c r="R1811" t="str">
        <f>RIGHT(N1811,LEN(N1811)-SEARCH("/",N1811,1))</f>
        <v>photobooks</v>
      </c>
      <c r="S1811" s="8">
        <f>(((J1811/60)/60)/24)+DATE(1970,1,1)+(-5/24)</f>
        <v>42029.699525462966</v>
      </c>
      <c r="T1811" s="8">
        <f>(((I1811/60)/60)/24)+DATE(1970,1,1)+(-5/24)</f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ROUND((E1812/D1812)*100,0)</f>
        <v>3</v>
      </c>
      <c r="P1812">
        <f>ROUND(IF(L1812=0,0,(E1812/L1812)),0)</f>
        <v>8</v>
      </c>
      <c r="Q1812" t="str">
        <f>LEFT(N1812, SEARCH("/",N1812,1)-1)</f>
        <v>photography</v>
      </c>
      <c r="R1812" t="str">
        <f>RIGHT(N1812,LEN(N1812)-SEARCH("/",N1812,1))</f>
        <v>photobooks</v>
      </c>
      <c r="S1812" s="8">
        <f>(((J1812/60)/60)/24)+DATE(1970,1,1)+(-5/24)</f>
        <v>41860.701689814814</v>
      </c>
      <c r="T1812" s="8">
        <f>(((I1812/60)/60)/24)+DATE(1970,1,1)+(-5/24)</f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ROUND((E1813/D1813)*100,0)</f>
        <v>0</v>
      </c>
      <c r="P1813">
        <f>ROUND(IF(L1813=0,0,(E1813/L1813)),0)</f>
        <v>2</v>
      </c>
      <c r="Q1813" t="str">
        <f>LEFT(N1813, SEARCH("/",N1813,1)-1)</f>
        <v>photography</v>
      </c>
      <c r="R1813" t="str">
        <f>RIGHT(N1813,LEN(N1813)-SEARCH("/",N1813,1))</f>
        <v>photobooks</v>
      </c>
      <c r="S1813" s="8">
        <f>(((J1813/60)/60)/24)+DATE(1970,1,1)+(-5/24)</f>
        <v>41876.225347222222</v>
      </c>
      <c r="T1813" s="8">
        <f>(((I1813/60)/60)/24)+DATE(1970,1,1)+(-5/24)</f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ROUND((E1814/D1814)*100,0)</f>
        <v>13</v>
      </c>
      <c r="P1814">
        <f>ROUND(IF(L1814=0,0,(E1814/L1814)),0)</f>
        <v>38</v>
      </c>
      <c r="Q1814" t="str">
        <f>LEFT(N1814, SEARCH("/",N1814,1)-1)</f>
        <v>photography</v>
      </c>
      <c r="R1814" t="str">
        <f>RIGHT(N1814,LEN(N1814)-SEARCH("/",N1814,1))</f>
        <v>photobooks</v>
      </c>
      <c r="S1814" s="8">
        <f>(((J1814/60)/60)/24)+DATE(1970,1,1)+(-5/24)</f>
        <v>42524.110370370363</v>
      </c>
      <c r="T1814" s="8">
        <f>(((I1814/60)/60)/24)+DATE(1970,1,1)+(-5/24)</f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ROUND((E1815/D1815)*100,0)</f>
        <v>0</v>
      </c>
      <c r="P1815">
        <f>ROUND(IF(L1815=0,0,(E1815/L1815)),0)</f>
        <v>0</v>
      </c>
      <c r="Q1815" t="str">
        <f>LEFT(N1815, SEARCH("/",N1815,1)-1)</f>
        <v>photography</v>
      </c>
      <c r="R1815" t="str">
        <f>RIGHT(N1815,LEN(N1815)-SEARCH("/",N1815,1))</f>
        <v>photobooks</v>
      </c>
      <c r="S1815" s="8">
        <f>(((J1815/60)/60)/24)+DATE(1970,1,1)+(-5/24)</f>
        <v>41829.68069444444</v>
      </c>
      <c r="T1815" s="8">
        <f>(((I1815/60)/60)/24)+DATE(1970,1,1)+(-5/24)</f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ROUND((E1816/D1816)*100,0)</f>
        <v>49</v>
      </c>
      <c r="P1816">
        <f>ROUND(IF(L1816=0,0,(E1816/L1816)),0)</f>
        <v>42</v>
      </c>
      <c r="Q1816" t="str">
        <f>LEFT(N1816, SEARCH("/",N1816,1)-1)</f>
        <v>photography</v>
      </c>
      <c r="R1816" t="str">
        <f>RIGHT(N1816,LEN(N1816)-SEARCH("/",N1816,1))</f>
        <v>photobooks</v>
      </c>
      <c r="S1816" s="8">
        <f>(((J1816/60)/60)/24)+DATE(1970,1,1)+(-5/24)</f>
        <v>42033.105740740742</v>
      </c>
      <c r="T1816" s="8">
        <f>(((I1816/60)/60)/24)+DATE(1970,1,1)+(-5/24)</f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ROUND((E1817/D1817)*100,0)</f>
        <v>0</v>
      </c>
      <c r="P1817">
        <f>ROUND(IF(L1817=0,0,(E1817/L1817)),0)</f>
        <v>0</v>
      </c>
      <c r="Q1817" t="str">
        <f>LEFT(N1817, SEARCH("/",N1817,1)-1)</f>
        <v>photography</v>
      </c>
      <c r="R1817" t="str">
        <f>RIGHT(N1817,LEN(N1817)-SEARCH("/",N1817,1))</f>
        <v>photobooks</v>
      </c>
      <c r="S1817" s="8">
        <f>(((J1817/60)/60)/24)+DATE(1970,1,1)+(-5/24)</f>
        <v>42172.698344907411</v>
      </c>
      <c r="T1817" s="8">
        <f>(((I1817/60)/60)/24)+DATE(1970,1,1)+(-5/24)</f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ROUND((E1818/D1818)*100,0)</f>
        <v>2</v>
      </c>
      <c r="P1818">
        <f>ROUND(IF(L1818=0,0,(E1818/L1818)),0)</f>
        <v>85</v>
      </c>
      <c r="Q1818" t="str">
        <f>LEFT(N1818, SEARCH("/",N1818,1)-1)</f>
        <v>photography</v>
      </c>
      <c r="R1818" t="str">
        <f>RIGHT(N1818,LEN(N1818)-SEARCH("/",N1818,1))</f>
        <v>photobooks</v>
      </c>
      <c r="S1818" s="8">
        <f>(((J1818/60)/60)/24)+DATE(1970,1,1)+(-5/24)</f>
        <v>42548.667858796289</v>
      </c>
      <c r="T1818" s="8">
        <f>(((I1818/60)/60)/24)+DATE(1970,1,1)+(-5/24)</f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ROUND((E1819/D1819)*100,0)</f>
        <v>52</v>
      </c>
      <c r="P1819">
        <f>ROUND(IF(L1819=0,0,(E1819/L1819)),0)</f>
        <v>94</v>
      </c>
      <c r="Q1819" t="str">
        <f>LEFT(N1819, SEARCH("/",N1819,1)-1)</f>
        <v>photography</v>
      </c>
      <c r="R1819" t="str">
        <f>RIGHT(N1819,LEN(N1819)-SEARCH("/",N1819,1))</f>
        <v>photobooks</v>
      </c>
      <c r="S1819" s="8">
        <f>(((J1819/60)/60)/24)+DATE(1970,1,1)+(-5/24)</f>
        <v>42705.453784722216</v>
      </c>
      <c r="T1819" s="8">
        <f>(((I1819/60)/60)/24)+DATE(1970,1,1)+(-5/24)</f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ROUND((E1820/D1820)*100,0)</f>
        <v>0</v>
      </c>
      <c r="P1820">
        <f>ROUND(IF(L1820=0,0,(E1820/L1820)),0)</f>
        <v>0</v>
      </c>
      <c r="Q1820" t="str">
        <f>LEFT(N1820, SEARCH("/",N1820,1)-1)</f>
        <v>photography</v>
      </c>
      <c r="R1820" t="str">
        <f>RIGHT(N1820,LEN(N1820)-SEARCH("/",N1820,1))</f>
        <v>photobooks</v>
      </c>
      <c r="S1820" s="8">
        <f>(((J1820/60)/60)/24)+DATE(1970,1,1)+(-5/24)</f>
        <v>42067.026041666664</v>
      </c>
      <c r="T1820" s="8">
        <f>(((I1820/60)/60)/24)+DATE(1970,1,1)+(-5/24)</f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ROUND((E1821/D1821)*100,0)</f>
        <v>2</v>
      </c>
      <c r="P1821">
        <f>ROUND(IF(L1821=0,0,(E1821/L1821)),0)</f>
        <v>6</v>
      </c>
      <c r="Q1821" t="str">
        <f>LEFT(N1821, SEARCH("/",N1821,1)-1)</f>
        <v>photography</v>
      </c>
      <c r="R1821" t="str">
        <f>RIGHT(N1821,LEN(N1821)-SEARCH("/",N1821,1))</f>
        <v>photobooks</v>
      </c>
      <c r="S1821" s="8">
        <f>(((J1821/60)/60)/24)+DATE(1970,1,1)+(-5/24)</f>
        <v>41820.543935185182</v>
      </c>
      <c r="T1821" s="8">
        <f>(((I1821/60)/60)/24)+DATE(1970,1,1)+(-5/24)</f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ROUND((E1822/D1822)*100,0)</f>
        <v>7</v>
      </c>
      <c r="P1822">
        <f>ROUND(IF(L1822=0,0,(E1822/L1822)),0)</f>
        <v>213</v>
      </c>
      <c r="Q1822" t="str">
        <f>LEFT(N1822, SEARCH("/",N1822,1)-1)</f>
        <v>photography</v>
      </c>
      <c r="R1822" t="str">
        <f>RIGHT(N1822,LEN(N1822)-SEARCH("/",N1822,1))</f>
        <v>photobooks</v>
      </c>
      <c r="S1822" s="8">
        <f>(((J1822/60)/60)/24)+DATE(1970,1,1)+(-5/24)</f>
        <v>42064.87604166667</v>
      </c>
      <c r="T1822" s="8">
        <f>(((I1822/60)/60)/24)+DATE(1970,1,1)+(-5/24)</f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ROUND((E1823/D1823)*100,0)</f>
        <v>135</v>
      </c>
      <c r="P1823">
        <f>ROUND(IF(L1823=0,0,(E1823/L1823)),0)</f>
        <v>59</v>
      </c>
      <c r="Q1823" t="str">
        <f>LEFT(N1823, SEARCH("/",N1823,1)-1)</f>
        <v>music</v>
      </c>
      <c r="R1823" t="str">
        <f>RIGHT(N1823,LEN(N1823)-SEARCH("/",N1823,1))</f>
        <v>rock</v>
      </c>
      <c r="S1823" s="8">
        <f>(((J1823/60)/60)/24)+DATE(1970,1,1)+(-5/24)</f>
        <v>40926.110729166663</v>
      </c>
      <c r="T1823" s="8">
        <f>(((I1823/60)/60)/24)+DATE(1970,1,1)+(-5/24)</f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ROUND((E1824/D1824)*100,0)</f>
        <v>100</v>
      </c>
      <c r="P1824">
        <f>ROUND(IF(L1824=0,0,(E1824/L1824)),0)</f>
        <v>27</v>
      </c>
      <c r="Q1824" t="str">
        <f>LEFT(N1824, SEARCH("/",N1824,1)-1)</f>
        <v>music</v>
      </c>
      <c r="R1824" t="str">
        <f>RIGHT(N1824,LEN(N1824)-SEARCH("/",N1824,1))</f>
        <v>rock</v>
      </c>
      <c r="S1824" s="8">
        <f>(((J1824/60)/60)/24)+DATE(1970,1,1)+(-5/24)</f>
        <v>41634.588680555549</v>
      </c>
      <c r="T1824" s="8">
        <f>(((I1824/60)/60)/24)+DATE(1970,1,1)+(-5/24)</f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ROUND((E1825/D1825)*100,0)</f>
        <v>116</v>
      </c>
      <c r="P1825">
        <f>ROUND(IF(L1825=0,0,(E1825/L1825)),0)</f>
        <v>25</v>
      </c>
      <c r="Q1825" t="str">
        <f>LEFT(N1825, SEARCH("/",N1825,1)-1)</f>
        <v>music</v>
      </c>
      <c r="R1825" t="str">
        <f>RIGHT(N1825,LEN(N1825)-SEARCH("/",N1825,1))</f>
        <v>rock</v>
      </c>
      <c r="S1825" s="8">
        <f>(((J1825/60)/60)/24)+DATE(1970,1,1)+(-5/24)</f>
        <v>41176.47657407407</v>
      </c>
      <c r="T1825" s="8">
        <f>(((I1825/60)/60)/24)+DATE(1970,1,1)+(-5/24)</f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ROUND((E1826/D1826)*100,0)</f>
        <v>100</v>
      </c>
      <c r="P1826">
        <f>ROUND(IF(L1826=0,0,(E1826/L1826)),0)</f>
        <v>75</v>
      </c>
      <c r="Q1826" t="str">
        <f>LEFT(N1826, SEARCH("/",N1826,1)-1)</f>
        <v>music</v>
      </c>
      <c r="R1826" t="str">
        <f>RIGHT(N1826,LEN(N1826)-SEARCH("/",N1826,1))</f>
        <v>rock</v>
      </c>
      <c r="S1826" s="8">
        <f>(((J1826/60)/60)/24)+DATE(1970,1,1)+(-5/24)</f>
        <v>41626.707951388889</v>
      </c>
      <c r="T1826" s="8">
        <f>(((I1826/60)/60)/24)+DATE(1970,1,1)+(-5/24)</f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ROUND((E1827/D1827)*100,0)</f>
        <v>105</v>
      </c>
      <c r="P1827">
        <f>ROUND(IF(L1827=0,0,(E1827/L1827)),0)</f>
        <v>42</v>
      </c>
      <c r="Q1827" t="str">
        <f>LEFT(N1827, SEARCH("/",N1827,1)-1)</f>
        <v>music</v>
      </c>
      <c r="R1827" t="str">
        <f>RIGHT(N1827,LEN(N1827)-SEARCH("/",N1827,1))</f>
        <v>rock</v>
      </c>
      <c r="S1827" s="8">
        <f>(((J1827/60)/60)/24)+DATE(1970,1,1)+(-5/24)</f>
        <v>41443.626192129625</v>
      </c>
      <c r="T1827" s="8">
        <f>(((I1827/60)/60)/24)+DATE(1970,1,1)+(-5/24)</f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ROUND((E1828/D1828)*100,0)</f>
        <v>101</v>
      </c>
      <c r="P1828">
        <f>ROUND(IF(L1828=0,0,(E1828/L1828)),0)</f>
        <v>53</v>
      </c>
      <c r="Q1828" t="str">
        <f>LEFT(N1828, SEARCH("/",N1828,1)-1)</f>
        <v>music</v>
      </c>
      <c r="R1828" t="str">
        <f>RIGHT(N1828,LEN(N1828)-SEARCH("/",N1828,1))</f>
        <v>rock</v>
      </c>
      <c r="S1828" s="8">
        <f>(((J1828/60)/60)/24)+DATE(1970,1,1)+(-5/24)</f>
        <v>41657.715474537035</v>
      </c>
      <c r="T1828" s="8">
        <f>(((I1828/60)/60)/24)+DATE(1970,1,1)+(-5/24)</f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ROUND((E1829/D1829)*100,0)</f>
        <v>101</v>
      </c>
      <c r="P1829">
        <f>ROUND(IF(L1829=0,0,(E1829/L1829)),0)</f>
        <v>84</v>
      </c>
      <c r="Q1829" t="str">
        <f>LEFT(N1829, SEARCH("/",N1829,1)-1)</f>
        <v>music</v>
      </c>
      <c r="R1829" t="str">
        <f>RIGHT(N1829,LEN(N1829)-SEARCH("/",N1829,1))</f>
        <v>rock</v>
      </c>
      <c r="S1829" s="8">
        <f>(((J1829/60)/60)/24)+DATE(1970,1,1)+(-5/24)</f>
        <v>40555.117604166662</v>
      </c>
      <c r="T1829" s="8">
        <f>(((I1829/60)/60)/24)+DATE(1970,1,1)+(-5/24)</f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ROUND((E1830/D1830)*100,0)</f>
        <v>100</v>
      </c>
      <c r="P1830">
        <f>ROUND(IF(L1830=0,0,(E1830/L1830)),0)</f>
        <v>417</v>
      </c>
      <c r="Q1830" t="str">
        <f>LEFT(N1830, SEARCH("/",N1830,1)-1)</f>
        <v>music</v>
      </c>
      <c r="R1830" t="str">
        <f>RIGHT(N1830,LEN(N1830)-SEARCH("/",N1830,1))</f>
        <v>rock</v>
      </c>
      <c r="S1830" s="8">
        <f>(((J1830/60)/60)/24)+DATE(1970,1,1)+(-5/24)</f>
        <v>41736.691319444442</v>
      </c>
      <c r="T1830" s="8">
        <f>(((I1830/60)/60)/24)+DATE(1970,1,1)+(-5/24)</f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ROUND((E1831/D1831)*100,0)</f>
        <v>167</v>
      </c>
      <c r="P1831">
        <f>ROUND(IF(L1831=0,0,(E1831/L1831)),0)</f>
        <v>76</v>
      </c>
      <c r="Q1831" t="str">
        <f>LEFT(N1831, SEARCH("/",N1831,1)-1)</f>
        <v>music</v>
      </c>
      <c r="R1831" t="str">
        <f>RIGHT(N1831,LEN(N1831)-SEARCH("/",N1831,1))</f>
        <v>rock</v>
      </c>
      <c r="S1831" s="8">
        <f>(((J1831/60)/60)/24)+DATE(1970,1,1)+(-5/24)</f>
        <v>40515.879293981481</v>
      </c>
      <c r="T1831" s="8">
        <f>(((I1831/60)/60)/24)+DATE(1970,1,1)+(-5/24)</f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ROUND((E1832/D1832)*100,0)</f>
        <v>102</v>
      </c>
      <c r="P1832">
        <f>ROUND(IF(L1832=0,0,(E1832/L1832)),0)</f>
        <v>67</v>
      </c>
      <c r="Q1832" t="str">
        <f>LEFT(N1832, SEARCH("/",N1832,1)-1)</f>
        <v>music</v>
      </c>
      <c r="R1832" t="str">
        <f>RIGHT(N1832,LEN(N1832)-SEARCH("/",N1832,1))</f>
        <v>rock</v>
      </c>
      <c r="S1832" s="8">
        <f>(((J1832/60)/60)/24)+DATE(1970,1,1)+(-5/24)</f>
        <v>41664.475775462961</v>
      </c>
      <c r="T1832" s="8">
        <f>(((I1832/60)/60)/24)+DATE(1970,1,1)+(-5/24)</f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ROUND((E1833/D1833)*100,0)</f>
        <v>103</v>
      </c>
      <c r="P1833">
        <f>ROUND(IF(L1833=0,0,(E1833/L1833)),0)</f>
        <v>74</v>
      </c>
      <c r="Q1833" t="str">
        <f>LEFT(N1833, SEARCH("/",N1833,1)-1)</f>
        <v>music</v>
      </c>
      <c r="R1833" t="str">
        <f>RIGHT(N1833,LEN(N1833)-SEARCH("/",N1833,1))</f>
        <v>rock</v>
      </c>
      <c r="S1833" s="8">
        <f>(((J1833/60)/60)/24)+DATE(1970,1,1)+(-5/24)</f>
        <v>41026.787766203699</v>
      </c>
      <c r="T1833" s="8">
        <f>(((I1833/60)/60)/24)+DATE(1970,1,1)+(-5/24)</f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ROUND((E1834/D1834)*100,0)</f>
        <v>143</v>
      </c>
      <c r="P1834">
        <f>ROUND(IF(L1834=0,0,(E1834/L1834)),0)</f>
        <v>25</v>
      </c>
      <c r="Q1834" t="str">
        <f>LEFT(N1834, SEARCH("/",N1834,1)-1)</f>
        <v>music</v>
      </c>
      <c r="R1834" t="str">
        <f>RIGHT(N1834,LEN(N1834)-SEARCH("/",N1834,1))</f>
        <v>rock</v>
      </c>
      <c r="S1834" s="8">
        <f>(((J1834/60)/60)/24)+DATE(1970,1,1)+(-5/24)</f>
        <v>40576.331331018519</v>
      </c>
      <c r="T1834" s="8">
        <f>(((I1834/60)/60)/24)+DATE(1970,1,1)+(-5/24)</f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ROUND((E1835/D1835)*100,0)</f>
        <v>263</v>
      </c>
      <c r="P1835">
        <f>ROUND(IF(L1835=0,0,(E1835/L1835)),0)</f>
        <v>42</v>
      </c>
      <c r="Q1835" t="str">
        <f>LEFT(N1835, SEARCH("/",N1835,1)-1)</f>
        <v>music</v>
      </c>
      <c r="R1835" t="str">
        <f>RIGHT(N1835,LEN(N1835)-SEARCH("/",N1835,1))</f>
        <v>rock</v>
      </c>
      <c r="S1835" s="8">
        <f>(((J1835/60)/60)/24)+DATE(1970,1,1)+(-5/24)</f>
        <v>41302.835682870369</v>
      </c>
      <c r="T1835" s="8">
        <f>(((I1835/60)/60)/24)+DATE(1970,1,1)+(-5/24)</f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ROUND((E1836/D1836)*100,0)</f>
        <v>118</v>
      </c>
      <c r="P1836">
        <f>ROUND(IF(L1836=0,0,(E1836/L1836)),0)</f>
        <v>131</v>
      </c>
      <c r="Q1836" t="str">
        <f>LEFT(N1836, SEARCH("/",N1836,1)-1)</f>
        <v>music</v>
      </c>
      <c r="R1836" t="str">
        <f>RIGHT(N1836,LEN(N1836)-SEARCH("/",N1836,1))</f>
        <v>rock</v>
      </c>
      <c r="S1836" s="8">
        <f>(((J1836/60)/60)/24)+DATE(1970,1,1)+(-5/24)</f>
        <v>41988.755729166667</v>
      </c>
      <c r="T1836" s="8">
        <f>(((I1836/60)/60)/24)+DATE(1970,1,1)+(-5/24)</f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ROUND((E1837/D1837)*100,0)</f>
        <v>104</v>
      </c>
      <c r="P1837">
        <f>ROUND(IF(L1837=0,0,(E1837/L1837)),0)</f>
        <v>47</v>
      </c>
      <c r="Q1837" t="str">
        <f>LEFT(N1837, SEARCH("/",N1837,1)-1)</f>
        <v>music</v>
      </c>
      <c r="R1837" t="str">
        <f>RIGHT(N1837,LEN(N1837)-SEARCH("/",N1837,1))</f>
        <v>rock</v>
      </c>
      <c r="S1837" s="8">
        <f>(((J1837/60)/60)/24)+DATE(1970,1,1)+(-5/24)</f>
        <v>42430.49387731481</v>
      </c>
      <c r="T1837" s="8">
        <f>(((I1837/60)/60)/24)+DATE(1970,1,1)+(-5/24)</f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ROUND((E1838/D1838)*100,0)</f>
        <v>200</v>
      </c>
      <c r="P1838">
        <f>ROUND(IF(L1838=0,0,(E1838/L1838)),0)</f>
        <v>182</v>
      </c>
      <c r="Q1838" t="str">
        <f>LEFT(N1838, SEARCH("/",N1838,1)-1)</f>
        <v>music</v>
      </c>
      <c r="R1838" t="str">
        <f>RIGHT(N1838,LEN(N1838)-SEARCH("/",N1838,1))</f>
        <v>rock</v>
      </c>
      <c r="S1838" s="8">
        <f>(((J1838/60)/60)/24)+DATE(1970,1,1)+(-5/24)</f>
        <v>41305.601030092592</v>
      </c>
      <c r="T1838" s="8">
        <f>(((I1838/60)/60)/24)+DATE(1970,1,1)+(-5/24)</f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ROUND((E1839/D1839)*100,0)</f>
        <v>307</v>
      </c>
      <c r="P1839">
        <f>ROUND(IF(L1839=0,0,(E1839/L1839)),0)</f>
        <v>61</v>
      </c>
      <c r="Q1839" t="str">
        <f>LEFT(N1839, SEARCH("/",N1839,1)-1)</f>
        <v>music</v>
      </c>
      <c r="R1839" t="str">
        <f>RIGHT(N1839,LEN(N1839)-SEARCH("/",N1839,1))</f>
        <v>rock</v>
      </c>
      <c r="S1839" s="8">
        <f>(((J1839/60)/60)/24)+DATE(1970,1,1)+(-5/24)</f>
        <v>40925.839525462965</v>
      </c>
      <c r="T1839" s="8">
        <f>(((I1839/60)/60)/24)+DATE(1970,1,1)+(-5/24)</f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ROUND((E1840/D1840)*100,0)</f>
        <v>100</v>
      </c>
      <c r="P1840">
        <f>ROUND(IF(L1840=0,0,(E1840/L1840)),0)</f>
        <v>36</v>
      </c>
      <c r="Q1840" t="str">
        <f>LEFT(N1840, SEARCH("/",N1840,1)-1)</f>
        <v>music</v>
      </c>
      <c r="R1840" t="str">
        <f>RIGHT(N1840,LEN(N1840)-SEARCH("/",N1840,1))</f>
        <v>rock</v>
      </c>
      <c r="S1840" s="8">
        <f>(((J1840/60)/60)/24)+DATE(1970,1,1)+(-5/24)</f>
        <v>40788.578206018516</v>
      </c>
      <c r="T1840" s="8">
        <f>(((I1840/60)/60)/24)+DATE(1970,1,1)+(-5/24)</f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ROUND((E1841/D1841)*100,0)</f>
        <v>205</v>
      </c>
      <c r="P1841">
        <f>ROUND(IF(L1841=0,0,(E1841/L1841)),0)</f>
        <v>46</v>
      </c>
      <c r="Q1841" t="str">
        <f>LEFT(N1841, SEARCH("/",N1841,1)-1)</f>
        <v>music</v>
      </c>
      <c r="R1841" t="str">
        <f>RIGHT(N1841,LEN(N1841)-SEARCH("/",N1841,1))</f>
        <v>rock</v>
      </c>
      <c r="S1841" s="8">
        <f>(((J1841/60)/60)/24)+DATE(1970,1,1)+(-5/24)</f>
        <v>42614.513680555552</v>
      </c>
      <c r="T1841" s="8">
        <f>(((I1841/60)/60)/24)+DATE(1970,1,1)+(-5/24)</f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ROUND((E1842/D1842)*100,0)</f>
        <v>109</v>
      </c>
      <c r="P1842">
        <f>ROUND(IF(L1842=0,0,(E1842/L1842)),0)</f>
        <v>75</v>
      </c>
      <c r="Q1842" t="str">
        <f>LEFT(N1842, SEARCH("/",N1842,1)-1)</f>
        <v>music</v>
      </c>
      <c r="R1842" t="str">
        <f>RIGHT(N1842,LEN(N1842)-SEARCH("/",N1842,1))</f>
        <v>rock</v>
      </c>
      <c r="S1842" s="8">
        <f>(((J1842/60)/60)/24)+DATE(1970,1,1)+(-5/24)</f>
        <v>41381.88784722222</v>
      </c>
      <c r="T1842" s="8">
        <f>(((I1842/60)/60)/24)+DATE(1970,1,1)+(-5/24)</f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ROUND((E1843/D1843)*100,0)</f>
        <v>102</v>
      </c>
      <c r="P1843">
        <f>ROUND(IF(L1843=0,0,(E1843/L1843)),0)</f>
        <v>51</v>
      </c>
      <c r="Q1843" t="str">
        <f>LEFT(N1843, SEARCH("/",N1843,1)-1)</f>
        <v>music</v>
      </c>
      <c r="R1843" t="str">
        <f>RIGHT(N1843,LEN(N1843)-SEARCH("/",N1843,1))</f>
        <v>rock</v>
      </c>
      <c r="S1843" s="8">
        <f>(((J1843/60)/60)/24)+DATE(1970,1,1)+(-5/24)</f>
        <v>41745.637094907404</v>
      </c>
      <c r="T1843" s="8">
        <f>(((I1843/60)/60)/24)+DATE(1970,1,1)+(-5/24)</f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ROUND((E1844/D1844)*100,0)</f>
        <v>125</v>
      </c>
      <c r="P1844">
        <f>ROUND(IF(L1844=0,0,(E1844/L1844)),0)</f>
        <v>119</v>
      </c>
      <c r="Q1844" t="str">
        <f>LEFT(N1844, SEARCH("/",N1844,1)-1)</f>
        <v>music</v>
      </c>
      <c r="R1844" t="str">
        <f>RIGHT(N1844,LEN(N1844)-SEARCH("/",N1844,1))</f>
        <v>rock</v>
      </c>
      <c r="S1844" s="8">
        <f>(((J1844/60)/60)/24)+DATE(1970,1,1)+(-5/24)</f>
        <v>42031.423391203702</v>
      </c>
      <c r="T1844" s="8">
        <f>(((I1844/60)/60)/24)+DATE(1970,1,1)+(-5/24)</f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ROUND((E1845/D1845)*100,0)</f>
        <v>124</v>
      </c>
      <c r="P1845">
        <f>ROUND(IF(L1845=0,0,(E1845/L1845)),0)</f>
        <v>93</v>
      </c>
      <c r="Q1845" t="str">
        <f>LEFT(N1845, SEARCH("/",N1845,1)-1)</f>
        <v>music</v>
      </c>
      <c r="R1845" t="str">
        <f>RIGHT(N1845,LEN(N1845)-SEARCH("/",N1845,1))</f>
        <v>rock</v>
      </c>
      <c r="S1845" s="8">
        <f>(((J1845/60)/60)/24)+DATE(1970,1,1)+(-5/24)</f>
        <v>40564.786504629628</v>
      </c>
      <c r="T1845" s="8">
        <f>(((I1845/60)/60)/24)+DATE(1970,1,1)+(-5/24)</f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ROUND((E1846/D1846)*100,0)</f>
        <v>101</v>
      </c>
      <c r="P1846">
        <f>ROUND(IF(L1846=0,0,(E1846/L1846)),0)</f>
        <v>76</v>
      </c>
      <c r="Q1846" t="str">
        <f>LEFT(N1846, SEARCH("/",N1846,1)-1)</f>
        <v>music</v>
      </c>
      <c r="R1846" t="str">
        <f>RIGHT(N1846,LEN(N1846)-SEARCH("/",N1846,1))</f>
        <v>rock</v>
      </c>
      <c r="S1846" s="8">
        <f>(((J1846/60)/60)/24)+DATE(1970,1,1)+(-5/24)</f>
        <v>40666.765208333331</v>
      </c>
      <c r="T1846" s="8">
        <f>(((I1846/60)/60)/24)+DATE(1970,1,1)+(-5/24)</f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ROUND((E1847/D1847)*100,0)</f>
        <v>100</v>
      </c>
      <c r="P1847">
        <f>ROUND(IF(L1847=0,0,(E1847/L1847)),0)</f>
        <v>53</v>
      </c>
      <c r="Q1847" t="str">
        <f>LEFT(N1847, SEARCH("/",N1847,1)-1)</f>
        <v>music</v>
      </c>
      <c r="R1847" t="str">
        <f>RIGHT(N1847,LEN(N1847)-SEARCH("/",N1847,1))</f>
        <v>rock</v>
      </c>
      <c r="S1847" s="8">
        <f>(((J1847/60)/60)/24)+DATE(1970,1,1)+(-5/24)</f>
        <v>42523.124976851854</v>
      </c>
      <c r="T1847" s="8">
        <f>(((I1847/60)/60)/24)+DATE(1970,1,1)+(-5/24)</f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ROUND((E1848/D1848)*100,0)</f>
        <v>138</v>
      </c>
      <c r="P1848">
        <f>ROUND(IF(L1848=0,0,(E1848/L1848)),0)</f>
        <v>99</v>
      </c>
      <c r="Q1848" t="str">
        <f>LEFT(N1848, SEARCH("/",N1848,1)-1)</f>
        <v>music</v>
      </c>
      <c r="R1848" t="str">
        <f>RIGHT(N1848,LEN(N1848)-SEARCH("/",N1848,1))</f>
        <v>rock</v>
      </c>
      <c r="S1848" s="8">
        <f>(((J1848/60)/60)/24)+DATE(1970,1,1)+(-5/24)</f>
        <v>41228.441863425927</v>
      </c>
      <c r="T1848" s="8">
        <f>(((I1848/60)/60)/24)+DATE(1970,1,1)+(-5/24)</f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ROUND((E1849/D1849)*100,0)</f>
        <v>121</v>
      </c>
      <c r="P1849">
        <f>ROUND(IF(L1849=0,0,(E1849/L1849)),0)</f>
        <v>80</v>
      </c>
      <c r="Q1849" t="str">
        <f>LEFT(N1849, SEARCH("/",N1849,1)-1)</f>
        <v>music</v>
      </c>
      <c r="R1849" t="str">
        <f>RIGHT(N1849,LEN(N1849)-SEARCH("/",N1849,1))</f>
        <v>rock</v>
      </c>
      <c r="S1849" s="8">
        <f>(((J1849/60)/60)/24)+DATE(1970,1,1)+(-5/24)</f>
        <v>42094.028148148143</v>
      </c>
      <c r="T1849" s="8">
        <f>(((I1849/60)/60)/24)+DATE(1970,1,1)+(-5/24)</f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ROUND((E1850/D1850)*100,0)</f>
        <v>107</v>
      </c>
      <c r="P1850">
        <f>ROUND(IF(L1850=0,0,(E1850/L1850)),0)</f>
        <v>134</v>
      </c>
      <c r="Q1850" t="str">
        <f>LEFT(N1850, SEARCH("/",N1850,1)-1)</f>
        <v>music</v>
      </c>
      <c r="R1850" t="str">
        <f>RIGHT(N1850,LEN(N1850)-SEARCH("/",N1850,1))</f>
        <v>rock</v>
      </c>
      <c r="S1850" s="8">
        <f>(((J1850/60)/60)/24)+DATE(1970,1,1)+(-5/24)</f>
        <v>40691.579722222217</v>
      </c>
      <c r="T1850" s="8">
        <f>(((I1850/60)/60)/24)+DATE(1970,1,1)+(-5/24)</f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ROUND((E1851/D1851)*100,0)</f>
        <v>100</v>
      </c>
      <c r="P1851">
        <f>ROUND(IF(L1851=0,0,(E1851/L1851)),0)</f>
        <v>38</v>
      </c>
      <c r="Q1851" t="str">
        <f>LEFT(N1851, SEARCH("/",N1851,1)-1)</f>
        <v>music</v>
      </c>
      <c r="R1851" t="str">
        <f>RIGHT(N1851,LEN(N1851)-SEARCH("/",N1851,1))</f>
        <v>rock</v>
      </c>
      <c r="S1851" s="8">
        <f>(((J1851/60)/60)/24)+DATE(1970,1,1)+(-5/24)</f>
        <v>41169.637256944443</v>
      </c>
      <c r="T1851" s="8">
        <f>(((I1851/60)/60)/24)+DATE(1970,1,1)+(-5/24)</f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ROUND((E1852/D1852)*100,0)</f>
        <v>102</v>
      </c>
      <c r="P1852">
        <f>ROUND(IF(L1852=0,0,(E1852/L1852)),0)</f>
        <v>51</v>
      </c>
      <c r="Q1852" t="str">
        <f>LEFT(N1852, SEARCH("/",N1852,1)-1)</f>
        <v>music</v>
      </c>
      <c r="R1852" t="str">
        <f>RIGHT(N1852,LEN(N1852)-SEARCH("/",N1852,1))</f>
        <v>rock</v>
      </c>
      <c r="S1852" s="8">
        <f>(((J1852/60)/60)/24)+DATE(1970,1,1)+(-5/24)</f>
        <v>41800.751157407409</v>
      </c>
      <c r="T1852" s="8">
        <f>(((I1852/60)/60)/24)+DATE(1970,1,1)+(-5/24)</f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ROUND((E1853/D1853)*100,0)</f>
        <v>100</v>
      </c>
      <c r="P1853">
        <f>ROUND(IF(L1853=0,0,(E1853/L1853)),0)</f>
        <v>50</v>
      </c>
      <c r="Q1853" t="str">
        <f>LEFT(N1853, SEARCH("/",N1853,1)-1)</f>
        <v>music</v>
      </c>
      <c r="R1853" t="str">
        <f>RIGHT(N1853,LEN(N1853)-SEARCH("/",N1853,1))</f>
        <v>rock</v>
      </c>
      <c r="S1853" s="8">
        <f>(((J1853/60)/60)/24)+DATE(1970,1,1)+(-5/24)</f>
        <v>41827.69835648148</v>
      </c>
      <c r="T1853" s="8">
        <f>(((I1853/60)/60)/24)+DATE(1970,1,1)+(-5/24)</f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ROUND((E1854/D1854)*100,0)</f>
        <v>117</v>
      </c>
      <c r="P1854">
        <f>ROUND(IF(L1854=0,0,(E1854/L1854)),0)</f>
        <v>134</v>
      </c>
      <c r="Q1854" t="str">
        <f>LEFT(N1854, SEARCH("/",N1854,1)-1)</f>
        <v>music</v>
      </c>
      <c r="R1854" t="str">
        <f>RIGHT(N1854,LEN(N1854)-SEARCH("/",N1854,1))</f>
        <v>rock</v>
      </c>
      <c r="S1854" s="8">
        <f>(((J1854/60)/60)/24)+DATE(1970,1,1)+(-5/24)</f>
        <v>42081.563101851854</v>
      </c>
      <c r="T1854" s="8">
        <f>(((I1854/60)/60)/24)+DATE(1970,1,1)+(-5/24)</f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ROUND((E1855/D1855)*100,0)</f>
        <v>102</v>
      </c>
      <c r="P1855">
        <f>ROUND(IF(L1855=0,0,(E1855/L1855)),0)</f>
        <v>58</v>
      </c>
      <c r="Q1855" t="str">
        <f>LEFT(N1855, SEARCH("/",N1855,1)-1)</f>
        <v>music</v>
      </c>
      <c r="R1855" t="str">
        <f>RIGHT(N1855,LEN(N1855)-SEARCH("/",N1855,1))</f>
        <v>rock</v>
      </c>
      <c r="S1855" s="8">
        <f>(((J1855/60)/60)/24)+DATE(1970,1,1)+(-5/24)</f>
        <v>41176.852048611108</v>
      </c>
      <c r="T1855" s="8">
        <f>(((I1855/60)/60)/24)+DATE(1970,1,1)+(-5/24)</f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ROUND((E1856/D1856)*100,0)</f>
        <v>102</v>
      </c>
      <c r="P1856">
        <f>ROUND(IF(L1856=0,0,(E1856/L1856)),0)</f>
        <v>88</v>
      </c>
      <c r="Q1856" t="str">
        <f>LEFT(N1856, SEARCH("/",N1856,1)-1)</f>
        <v>music</v>
      </c>
      <c r="R1856" t="str">
        <f>RIGHT(N1856,LEN(N1856)-SEARCH("/",N1856,1))</f>
        <v>rock</v>
      </c>
      <c r="S1856" s="8">
        <f>(((J1856/60)/60)/24)+DATE(1970,1,1)+(-5/24)</f>
        <v>41387.812928240739</v>
      </c>
      <c r="T1856" s="8">
        <f>(((I1856/60)/60)/24)+DATE(1970,1,1)+(-5/24)</f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ROUND((E1857/D1857)*100,0)</f>
        <v>154</v>
      </c>
      <c r="P1857">
        <f>ROUND(IF(L1857=0,0,(E1857/L1857)),0)</f>
        <v>71</v>
      </c>
      <c r="Q1857" t="str">
        <f>LEFT(N1857, SEARCH("/",N1857,1)-1)</f>
        <v>music</v>
      </c>
      <c r="R1857" t="str">
        <f>RIGHT(N1857,LEN(N1857)-SEARCH("/",N1857,1))</f>
        <v>rock</v>
      </c>
      <c r="S1857" s="8">
        <f>(((J1857/60)/60)/24)+DATE(1970,1,1)+(-5/24)</f>
        <v>41600.330324074072</v>
      </c>
      <c r="T1857" s="8">
        <f>(((I1857/60)/60)/24)+DATE(1970,1,1)+(-5/24)</f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ROUND((E1858/D1858)*100,0)</f>
        <v>101</v>
      </c>
      <c r="P1858">
        <f>ROUND(IF(L1858=0,0,(E1858/L1858)),0)</f>
        <v>53</v>
      </c>
      <c r="Q1858" t="str">
        <f>LEFT(N1858, SEARCH("/",N1858,1)-1)</f>
        <v>music</v>
      </c>
      <c r="R1858" t="str">
        <f>RIGHT(N1858,LEN(N1858)-SEARCH("/",N1858,1))</f>
        <v>rock</v>
      </c>
      <c r="S1858" s="8">
        <f>(((J1858/60)/60)/24)+DATE(1970,1,1)+(-5/24)</f>
        <v>41817.64666666666</v>
      </c>
      <c r="T1858" s="8">
        <f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ROUND((E1859/D1859)*100,0)</f>
        <v>100</v>
      </c>
      <c r="P1859">
        <f>ROUND(IF(L1859=0,0,(E1859/L1859)),0)</f>
        <v>136</v>
      </c>
      <c r="Q1859" t="str">
        <f>LEFT(N1859, SEARCH("/",N1859,1)-1)</f>
        <v>music</v>
      </c>
      <c r="R1859" t="str">
        <f>RIGHT(N1859,LEN(N1859)-SEARCH("/",N1859,1))</f>
        <v>rock</v>
      </c>
      <c r="S1859" s="8">
        <f>(((J1859/60)/60)/24)+DATE(1970,1,1)+(-5/24)</f>
        <v>41864.560335648144</v>
      </c>
      <c r="T1859" s="8">
        <f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ROUND((E1860/D1860)*100,0)</f>
        <v>109</v>
      </c>
      <c r="P1860">
        <f>ROUND(IF(L1860=0,0,(E1860/L1860)),0)</f>
        <v>41</v>
      </c>
      <c r="Q1860" t="str">
        <f>LEFT(N1860, SEARCH("/",N1860,1)-1)</f>
        <v>music</v>
      </c>
      <c r="R1860" t="str">
        <f>RIGHT(N1860,LEN(N1860)-SEARCH("/",N1860,1))</f>
        <v>rock</v>
      </c>
      <c r="S1860" s="8">
        <f>(((J1860/60)/60)/24)+DATE(1970,1,1)+(-5/24)</f>
        <v>40832.9921412037</v>
      </c>
      <c r="T1860" s="8">
        <f>(((I1860/60)/60)/24)+DATE(1970,1,1)+(-5/24)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ROUND((E1861/D1861)*100,0)</f>
        <v>132</v>
      </c>
      <c r="P1861">
        <f>ROUND(IF(L1861=0,0,(E1861/L1861)),0)</f>
        <v>71</v>
      </c>
      <c r="Q1861" t="str">
        <f>LEFT(N1861, SEARCH("/",N1861,1)-1)</f>
        <v>music</v>
      </c>
      <c r="R1861" t="str">
        <f>RIGHT(N1861,LEN(N1861)-SEARCH("/",N1861,1))</f>
        <v>rock</v>
      </c>
      <c r="S1861" s="8">
        <f>(((J1861/60)/60)/24)+DATE(1970,1,1)+(-5/24)</f>
        <v>40778.561678240738</v>
      </c>
      <c r="T1861" s="8">
        <f>(((I1861/60)/60)/24)+DATE(1970,1,1)+(-5/24)</f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ROUND((E1862/D1862)*100,0)</f>
        <v>133</v>
      </c>
      <c r="P1862">
        <f>ROUND(IF(L1862=0,0,(E1862/L1862)),0)</f>
        <v>53</v>
      </c>
      <c r="Q1862" t="str">
        <f>LEFT(N1862, SEARCH("/",N1862,1)-1)</f>
        <v>music</v>
      </c>
      <c r="R1862" t="str">
        <f>RIGHT(N1862,LEN(N1862)-SEARCH("/",N1862,1))</f>
        <v>rock</v>
      </c>
      <c r="S1862" s="8">
        <f>(((J1862/60)/60)/24)+DATE(1970,1,1)+(-5/24)</f>
        <v>41655.500972222217</v>
      </c>
      <c r="T1862" s="8">
        <f>(((I1862/60)/60)/24)+DATE(1970,1,1)+(-5/24)</f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ROUND((E1863/D1863)*100,0)</f>
        <v>0</v>
      </c>
      <c r="P1863">
        <f>ROUND(IF(L1863=0,0,(E1863/L1863)),0)</f>
        <v>0</v>
      </c>
      <c r="Q1863" t="str">
        <f>LEFT(N1863, SEARCH("/",N1863,1)-1)</f>
        <v>games</v>
      </c>
      <c r="R1863" t="str">
        <f>RIGHT(N1863,LEN(N1863)-SEARCH("/",N1863,1))</f>
        <v>mobile games</v>
      </c>
      <c r="S1863" s="8">
        <f>(((J1863/60)/60)/24)+DATE(1970,1,1)+(-5/24)</f>
        <v>42000.091909722221</v>
      </c>
      <c r="T1863" s="8">
        <f>(((I1863/60)/60)/24)+DATE(1970,1,1)+(-5/24)</f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ROUND((E1864/D1864)*100,0)</f>
        <v>8</v>
      </c>
      <c r="P1864">
        <f>ROUND(IF(L1864=0,0,(E1864/L1864)),0)</f>
        <v>91</v>
      </c>
      <c r="Q1864" t="str">
        <f>LEFT(N1864, SEARCH("/",N1864,1)-1)</f>
        <v>games</v>
      </c>
      <c r="R1864" t="str">
        <f>RIGHT(N1864,LEN(N1864)-SEARCH("/",N1864,1))</f>
        <v>mobile games</v>
      </c>
      <c r="S1864" s="8">
        <f>(((J1864/60)/60)/24)+DATE(1970,1,1)+(-5/24)</f>
        <v>42755.284421296288</v>
      </c>
      <c r="T1864" s="8">
        <f>(((I1864/60)/60)/24)+DATE(1970,1,1)+(-5/24)</f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ROUND((E1865/D1865)*100,0)</f>
        <v>0</v>
      </c>
      <c r="P1865">
        <f>ROUND(IF(L1865=0,0,(E1865/L1865)),0)</f>
        <v>5</v>
      </c>
      <c r="Q1865" t="str">
        <f>LEFT(N1865, SEARCH("/",N1865,1)-1)</f>
        <v>games</v>
      </c>
      <c r="R1865" t="str">
        <f>RIGHT(N1865,LEN(N1865)-SEARCH("/",N1865,1))</f>
        <v>mobile games</v>
      </c>
      <c r="S1865" s="8">
        <f>(((J1865/60)/60)/24)+DATE(1970,1,1)+(-5/24)</f>
        <v>41772.588946759257</v>
      </c>
      <c r="T1865" s="8">
        <f>(((I1865/60)/60)/24)+DATE(1970,1,1)+(-5/24)</f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ROUND((E1866/D1866)*100,0)</f>
        <v>43</v>
      </c>
      <c r="P1866">
        <f>ROUND(IF(L1866=0,0,(E1866/L1866)),0)</f>
        <v>58</v>
      </c>
      <c r="Q1866" t="str">
        <f>LEFT(N1866, SEARCH("/",N1866,1)-1)</f>
        <v>games</v>
      </c>
      <c r="R1866" t="str">
        <f>RIGHT(N1866,LEN(N1866)-SEARCH("/",N1866,1))</f>
        <v>mobile games</v>
      </c>
      <c r="S1866" s="8">
        <f>(((J1866/60)/60)/24)+DATE(1970,1,1)+(-5/24)</f>
        <v>41733.508101851847</v>
      </c>
      <c r="T1866" s="8">
        <f>(((I1866/60)/60)/24)+DATE(1970,1,1)+(-5/24)</f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ROUND((E1867/D1867)*100,0)</f>
        <v>0</v>
      </c>
      <c r="P1867">
        <f>ROUND(IF(L1867=0,0,(E1867/L1867)),0)</f>
        <v>2</v>
      </c>
      <c r="Q1867" t="str">
        <f>LEFT(N1867, SEARCH("/",N1867,1)-1)</f>
        <v>games</v>
      </c>
      <c r="R1867" t="str">
        <f>RIGHT(N1867,LEN(N1867)-SEARCH("/",N1867,1))</f>
        <v>mobile games</v>
      </c>
      <c r="S1867" s="8">
        <f>(((J1867/60)/60)/24)+DATE(1970,1,1)+(-5/24)</f>
        <v>42645.159108796295</v>
      </c>
      <c r="T1867" s="8">
        <f>(((I1867/60)/60)/24)+DATE(1970,1,1)+(-5/24)</f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ROUND((E1868/D1868)*100,0)</f>
        <v>1</v>
      </c>
      <c r="P1868">
        <f>ROUND(IF(L1868=0,0,(E1868/L1868)),0)</f>
        <v>63</v>
      </c>
      <c r="Q1868" t="str">
        <f>LEFT(N1868, SEARCH("/",N1868,1)-1)</f>
        <v>games</v>
      </c>
      <c r="R1868" t="str">
        <f>RIGHT(N1868,LEN(N1868)-SEARCH("/",N1868,1))</f>
        <v>mobile games</v>
      </c>
      <c r="S1868" s="8">
        <f>(((J1868/60)/60)/24)+DATE(1970,1,1)+(-5/24)</f>
        <v>42742.038159722222</v>
      </c>
      <c r="T1868" s="8">
        <f>(((I1868/60)/60)/24)+DATE(1970,1,1)+(-5/24)</f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ROUND((E1869/D1869)*100,0)</f>
        <v>0</v>
      </c>
      <c r="P1869">
        <f>ROUND(IF(L1869=0,0,(E1869/L1869)),0)</f>
        <v>10</v>
      </c>
      <c r="Q1869" t="str">
        <f>LEFT(N1869, SEARCH("/",N1869,1)-1)</f>
        <v>games</v>
      </c>
      <c r="R1869" t="str">
        <f>RIGHT(N1869,LEN(N1869)-SEARCH("/",N1869,1))</f>
        <v>mobile games</v>
      </c>
      <c r="S1869" s="8">
        <f>(((J1869/60)/60)/24)+DATE(1970,1,1)+(-5/24)</f>
        <v>42649.716574074067</v>
      </c>
      <c r="T1869" s="8">
        <f>(((I1869/60)/60)/24)+DATE(1970,1,1)+(-5/24)</f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ROUND((E1870/D1870)*100,0)</f>
        <v>5</v>
      </c>
      <c r="P1870">
        <f>ROUND(IF(L1870=0,0,(E1870/L1870)),0)</f>
        <v>72</v>
      </c>
      <c r="Q1870" t="str">
        <f>LEFT(N1870, SEARCH("/",N1870,1)-1)</f>
        <v>games</v>
      </c>
      <c r="R1870" t="str">
        <f>RIGHT(N1870,LEN(N1870)-SEARCH("/",N1870,1))</f>
        <v>mobile games</v>
      </c>
      <c r="S1870" s="8">
        <f>(((J1870/60)/60)/24)+DATE(1970,1,1)+(-5/24)</f>
        <v>42328.570891203701</v>
      </c>
      <c r="T1870" s="8">
        <f>(((I1870/60)/60)/24)+DATE(1970,1,1)+(-5/24)</f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ROUND((E1871/D1871)*100,0)</f>
        <v>0</v>
      </c>
      <c r="P1871">
        <f>ROUND(IF(L1871=0,0,(E1871/L1871)),0)</f>
        <v>0</v>
      </c>
      <c r="Q1871" t="str">
        <f>LEFT(N1871, SEARCH("/",N1871,1)-1)</f>
        <v>games</v>
      </c>
      <c r="R1871" t="str">
        <f>RIGHT(N1871,LEN(N1871)-SEARCH("/",N1871,1))</f>
        <v>mobile games</v>
      </c>
      <c r="S1871" s="8">
        <f>(((J1871/60)/60)/24)+DATE(1970,1,1)+(-5/24)</f>
        <v>42708.794548611106</v>
      </c>
      <c r="T1871" s="8">
        <f>(((I1871/60)/60)/24)+DATE(1970,1,1)+(-5/24)</f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ROUND((E1872/D1872)*100,0)</f>
        <v>10</v>
      </c>
      <c r="P1872">
        <f>ROUND(IF(L1872=0,0,(E1872/L1872)),0)</f>
        <v>33</v>
      </c>
      <c r="Q1872" t="str">
        <f>LEFT(N1872, SEARCH("/",N1872,1)-1)</f>
        <v>games</v>
      </c>
      <c r="R1872" t="str">
        <f>RIGHT(N1872,LEN(N1872)-SEARCH("/",N1872,1))</f>
        <v>mobile games</v>
      </c>
      <c r="S1872" s="8">
        <f>(((J1872/60)/60)/24)+DATE(1970,1,1)+(-5/24)</f>
        <v>42371.14739583333</v>
      </c>
      <c r="T1872" s="8">
        <f>(((I1872/60)/60)/24)+DATE(1970,1,1)+(-5/24)</f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ROUND((E1873/D1873)*100,0)</f>
        <v>72</v>
      </c>
      <c r="P1873">
        <f>ROUND(IF(L1873=0,0,(E1873/L1873)),0)</f>
        <v>49</v>
      </c>
      <c r="Q1873" t="str">
        <f>LEFT(N1873, SEARCH("/",N1873,1)-1)</f>
        <v>games</v>
      </c>
      <c r="R1873" t="str">
        <f>RIGHT(N1873,LEN(N1873)-SEARCH("/",N1873,1))</f>
        <v>mobile games</v>
      </c>
      <c r="S1873" s="8">
        <f>(((J1873/60)/60)/24)+DATE(1970,1,1)+(-5/24)</f>
        <v>41923.575243055551</v>
      </c>
      <c r="T1873" s="8">
        <f>(((I1873/60)/60)/24)+DATE(1970,1,1)+(-5/24)</f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ROUND((E1874/D1874)*100,0)</f>
        <v>1</v>
      </c>
      <c r="P1874">
        <f>ROUND(IF(L1874=0,0,(E1874/L1874)),0)</f>
        <v>16</v>
      </c>
      <c r="Q1874" t="str">
        <f>LEFT(N1874, SEARCH("/",N1874,1)-1)</f>
        <v>games</v>
      </c>
      <c r="R1874" t="str">
        <f>RIGHT(N1874,LEN(N1874)-SEARCH("/",N1874,1))</f>
        <v>mobile games</v>
      </c>
      <c r="S1874" s="8">
        <f>(((J1874/60)/60)/24)+DATE(1970,1,1)+(-5/24)</f>
        <v>42154.921319444438</v>
      </c>
      <c r="T1874" s="8">
        <f>(((I1874/60)/60)/24)+DATE(1970,1,1)+(-5/24)</f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ROUND((E1875/D1875)*100,0)</f>
        <v>0</v>
      </c>
      <c r="P1875">
        <f>ROUND(IF(L1875=0,0,(E1875/L1875)),0)</f>
        <v>18</v>
      </c>
      <c r="Q1875" t="str">
        <f>LEFT(N1875, SEARCH("/",N1875,1)-1)</f>
        <v>games</v>
      </c>
      <c r="R1875" t="str">
        <f>RIGHT(N1875,LEN(N1875)-SEARCH("/",N1875,1))</f>
        <v>mobile games</v>
      </c>
      <c r="S1875" s="8">
        <f>(((J1875/60)/60)/24)+DATE(1970,1,1)+(-5/24)</f>
        <v>42164.407523148147</v>
      </c>
      <c r="T1875" s="8">
        <f>(((I1875/60)/60)/24)+DATE(1970,1,1)+(-5/24)</f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ROUND((E1876/D1876)*100,0)</f>
        <v>0</v>
      </c>
      <c r="P1876">
        <f>ROUND(IF(L1876=0,0,(E1876/L1876)),0)</f>
        <v>13</v>
      </c>
      <c r="Q1876" t="str">
        <f>LEFT(N1876, SEARCH("/",N1876,1)-1)</f>
        <v>games</v>
      </c>
      <c r="R1876" t="str">
        <f>RIGHT(N1876,LEN(N1876)-SEARCH("/",N1876,1))</f>
        <v>mobile games</v>
      </c>
      <c r="S1876" s="8">
        <f>(((J1876/60)/60)/24)+DATE(1970,1,1)+(-5/24)</f>
        <v>42529.760798611103</v>
      </c>
      <c r="T1876" s="8">
        <f>(((I1876/60)/60)/24)+DATE(1970,1,1)+(-5/24)</f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ROUND((E1877/D1877)*100,0)</f>
        <v>1</v>
      </c>
      <c r="P1877">
        <f>ROUND(IF(L1877=0,0,(E1877/L1877)),0)</f>
        <v>17</v>
      </c>
      <c r="Q1877" t="str">
        <f>LEFT(N1877, SEARCH("/",N1877,1)-1)</f>
        <v>games</v>
      </c>
      <c r="R1877" t="str">
        <f>RIGHT(N1877,LEN(N1877)-SEARCH("/",N1877,1))</f>
        <v>mobile games</v>
      </c>
      <c r="S1877" s="8">
        <f>(((J1877/60)/60)/24)+DATE(1970,1,1)+(-5/24)</f>
        <v>42528.691064814811</v>
      </c>
      <c r="T1877" s="8">
        <f>(((I1877/60)/60)/24)+DATE(1970,1,1)+(-5/24)</f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ROUND((E1878/D1878)*100,0)</f>
        <v>0</v>
      </c>
      <c r="P1878">
        <f>ROUND(IF(L1878=0,0,(E1878/L1878)),0)</f>
        <v>0</v>
      </c>
      <c r="Q1878" t="str">
        <f>LEFT(N1878, SEARCH("/",N1878,1)-1)</f>
        <v>games</v>
      </c>
      <c r="R1878" t="str">
        <f>RIGHT(N1878,LEN(N1878)-SEARCH("/",N1878,1))</f>
        <v>mobile games</v>
      </c>
      <c r="S1878" s="8">
        <f>(((J1878/60)/60)/24)+DATE(1970,1,1)+(-5/24)</f>
        <v>41776.076446759253</v>
      </c>
      <c r="T1878" s="8">
        <f>(((I1878/60)/60)/24)+DATE(1970,1,1)+(-5/24)</f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ROUND((E1879/D1879)*100,0)</f>
        <v>0</v>
      </c>
      <c r="P1879">
        <f>ROUND(IF(L1879=0,0,(E1879/L1879)),0)</f>
        <v>0</v>
      </c>
      <c r="Q1879" t="str">
        <f>LEFT(N1879, SEARCH("/",N1879,1)-1)</f>
        <v>games</v>
      </c>
      <c r="R1879" t="str">
        <f>RIGHT(N1879,LEN(N1879)-SEARCH("/",N1879,1))</f>
        <v>mobile games</v>
      </c>
      <c r="S1879" s="8">
        <f>(((J1879/60)/60)/24)+DATE(1970,1,1)+(-5/24)</f>
        <v>42034.820891203701</v>
      </c>
      <c r="T1879" s="8">
        <f>(((I1879/60)/60)/24)+DATE(1970,1,1)+(-5/24)</f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ROUND((E1880/D1880)*100,0)</f>
        <v>0</v>
      </c>
      <c r="P1880">
        <f>ROUND(IF(L1880=0,0,(E1880/L1880)),0)</f>
        <v>0</v>
      </c>
      <c r="Q1880" t="str">
        <f>LEFT(N1880, SEARCH("/",N1880,1)-1)</f>
        <v>games</v>
      </c>
      <c r="R1880" t="str">
        <f>RIGHT(N1880,LEN(N1880)-SEARCH("/",N1880,1))</f>
        <v>mobile games</v>
      </c>
      <c r="S1880" s="8">
        <f>(((J1880/60)/60)/24)+DATE(1970,1,1)+(-5/24)</f>
        <v>41772.800405092588</v>
      </c>
      <c r="T1880" s="8">
        <f>(((I1880/60)/60)/24)+DATE(1970,1,1)+(-5/24)</f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ROUND((E1881/D1881)*100,0)</f>
        <v>0</v>
      </c>
      <c r="P1881">
        <f>ROUND(IF(L1881=0,0,(E1881/L1881)),0)</f>
        <v>3</v>
      </c>
      <c r="Q1881" t="str">
        <f>LEFT(N1881, SEARCH("/",N1881,1)-1)</f>
        <v>games</v>
      </c>
      <c r="R1881" t="str">
        <f>RIGHT(N1881,LEN(N1881)-SEARCH("/",N1881,1))</f>
        <v>mobile games</v>
      </c>
      <c r="S1881" s="8">
        <f>(((J1881/60)/60)/24)+DATE(1970,1,1)+(-5/24)</f>
        <v>42413.441307870373</v>
      </c>
      <c r="T1881" s="8">
        <f>(((I1881/60)/60)/24)+DATE(1970,1,1)+(-5/24)</f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ROUND((E1882/D1882)*100,0)</f>
        <v>20</v>
      </c>
      <c r="P1882">
        <f>ROUND(IF(L1882=0,0,(E1882/L1882)),0)</f>
        <v>42</v>
      </c>
      <c r="Q1882" t="str">
        <f>LEFT(N1882, SEARCH("/",N1882,1)-1)</f>
        <v>games</v>
      </c>
      <c r="R1882" t="str">
        <f>RIGHT(N1882,LEN(N1882)-SEARCH("/",N1882,1))</f>
        <v>mobile games</v>
      </c>
      <c r="S1882" s="8">
        <f>(((J1882/60)/60)/24)+DATE(1970,1,1)+(-5/24)</f>
        <v>42430.358564814807</v>
      </c>
      <c r="T1882" s="8">
        <f>(((I1882/60)/60)/24)+DATE(1970,1,1)+(-5/24)</f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ROUND((E1883/D1883)*100,0)</f>
        <v>173</v>
      </c>
      <c r="P1883">
        <f>ROUND(IF(L1883=0,0,(E1883/L1883)),0)</f>
        <v>49</v>
      </c>
      <c r="Q1883" t="str">
        <f>LEFT(N1883, SEARCH("/",N1883,1)-1)</f>
        <v>music</v>
      </c>
      <c r="R1883" t="str">
        <f>RIGHT(N1883,LEN(N1883)-SEARCH("/",N1883,1))</f>
        <v>indie rock</v>
      </c>
      <c r="S1883" s="8">
        <f>(((J1883/60)/60)/24)+DATE(1970,1,1)+(-5/24)</f>
        <v>42042.944317129623</v>
      </c>
      <c r="T1883" s="8">
        <f>(((I1883/60)/60)/24)+DATE(1970,1,1)+(-5/24)</f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ROUND((E1884/D1884)*100,0)</f>
        <v>101</v>
      </c>
      <c r="P1884">
        <f>ROUND(IF(L1884=0,0,(E1884/L1884)),0)</f>
        <v>42</v>
      </c>
      <c r="Q1884" t="str">
        <f>LEFT(N1884, SEARCH("/",N1884,1)-1)</f>
        <v>music</v>
      </c>
      <c r="R1884" t="str">
        <f>RIGHT(N1884,LEN(N1884)-SEARCH("/",N1884,1))</f>
        <v>indie rock</v>
      </c>
      <c r="S1884" s="8">
        <f>(((J1884/60)/60)/24)+DATE(1970,1,1)+(-5/24)</f>
        <v>41067.740879629629</v>
      </c>
      <c r="T1884" s="8">
        <f>(((I1884/60)/60)/24)+DATE(1970,1,1)+(-5/24)</f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ROUND((E1885/D1885)*100,0)</f>
        <v>105</v>
      </c>
      <c r="P1885">
        <f>ROUND(IF(L1885=0,0,(E1885/L1885)),0)</f>
        <v>33</v>
      </c>
      <c r="Q1885" t="str">
        <f>LEFT(N1885, SEARCH("/",N1885,1)-1)</f>
        <v>music</v>
      </c>
      <c r="R1885" t="str">
        <f>RIGHT(N1885,LEN(N1885)-SEARCH("/",N1885,1))</f>
        <v>indie rock</v>
      </c>
      <c r="S1885" s="8">
        <f>(((J1885/60)/60)/24)+DATE(1970,1,1)+(-5/24)</f>
        <v>40977.739675925921</v>
      </c>
      <c r="T1885" s="8">
        <f>(((I1885/60)/60)/24)+DATE(1970,1,1)+(-5/24)</f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ROUND((E1886/D1886)*100,0)</f>
        <v>135</v>
      </c>
      <c r="P1886">
        <f>ROUND(IF(L1886=0,0,(E1886/L1886)),0)</f>
        <v>52</v>
      </c>
      <c r="Q1886" t="str">
        <f>LEFT(N1886, SEARCH("/",N1886,1)-1)</f>
        <v>music</v>
      </c>
      <c r="R1886" t="str">
        <f>RIGHT(N1886,LEN(N1886)-SEARCH("/",N1886,1))</f>
        <v>indie rock</v>
      </c>
      <c r="S1886" s="8">
        <f>(((J1886/60)/60)/24)+DATE(1970,1,1)+(-5/24)</f>
        <v>41204.989988425921</v>
      </c>
      <c r="T1886" s="8">
        <f>(((I1886/60)/60)/24)+DATE(1970,1,1)+(-5/24)</f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ROUND((E1887/D1887)*100,0)</f>
        <v>116</v>
      </c>
      <c r="P1887">
        <f>ROUND(IF(L1887=0,0,(E1887/L1887)),0)</f>
        <v>51</v>
      </c>
      <c r="Q1887" t="str">
        <f>LEFT(N1887, SEARCH("/",N1887,1)-1)</f>
        <v>music</v>
      </c>
      <c r="R1887" t="str">
        <f>RIGHT(N1887,LEN(N1887)-SEARCH("/",N1887,1))</f>
        <v>indie rock</v>
      </c>
      <c r="S1887" s="8">
        <f>(((J1887/60)/60)/24)+DATE(1970,1,1)+(-5/24)</f>
        <v>41098.885532407403</v>
      </c>
      <c r="T1887" s="8">
        <f>(((I1887/60)/60)/24)+DATE(1970,1,1)+(-5/24)</f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ROUND((E1888/D1888)*100,0)</f>
        <v>102</v>
      </c>
      <c r="P1888">
        <f>ROUND(IF(L1888=0,0,(E1888/L1888)),0)</f>
        <v>42</v>
      </c>
      <c r="Q1888" t="str">
        <f>LEFT(N1888, SEARCH("/",N1888,1)-1)</f>
        <v>music</v>
      </c>
      <c r="R1888" t="str">
        <f>RIGHT(N1888,LEN(N1888)-SEARCH("/",N1888,1))</f>
        <v>indie rock</v>
      </c>
      <c r="S1888" s="8">
        <f>(((J1888/60)/60)/24)+DATE(1970,1,1)+(-5/24)</f>
        <v>41925.69835648148</v>
      </c>
      <c r="T1888" s="8">
        <f>(((I1888/60)/60)/24)+DATE(1970,1,1)+(-5/24)</f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ROUND((E1889/D1889)*100,0)</f>
        <v>111</v>
      </c>
      <c r="P1889">
        <f>ROUND(IF(L1889=0,0,(E1889/L1889)),0)</f>
        <v>417</v>
      </c>
      <c r="Q1889" t="str">
        <f>LEFT(N1889, SEARCH("/",N1889,1)-1)</f>
        <v>music</v>
      </c>
      <c r="R1889" t="str">
        <f>RIGHT(N1889,LEN(N1889)-SEARCH("/",N1889,1))</f>
        <v>indie rock</v>
      </c>
      <c r="S1889" s="8">
        <f>(((J1889/60)/60)/24)+DATE(1970,1,1)+(-5/24)</f>
        <v>42323.591805555552</v>
      </c>
      <c r="T1889" s="8">
        <f>(((I1889/60)/60)/24)+DATE(1970,1,1)+(-5/24)</f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ROUND((E1890/D1890)*100,0)</f>
        <v>166</v>
      </c>
      <c r="P1890">
        <f>ROUND(IF(L1890=0,0,(E1890/L1890)),0)</f>
        <v>47</v>
      </c>
      <c r="Q1890" t="str">
        <f>LEFT(N1890, SEARCH("/",N1890,1)-1)</f>
        <v>music</v>
      </c>
      <c r="R1890" t="str">
        <f>RIGHT(N1890,LEN(N1890)-SEARCH("/",N1890,1))</f>
        <v>indie rock</v>
      </c>
      <c r="S1890" s="8">
        <f>(((J1890/60)/60)/24)+DATE(1970,1,1)+(-5/24)</f>
        <v>40299.03162037037</v>
      </c>
      <c r="T1890" s="8">
        <f>(((I1890/60)/60)/24)+DATE(1970,1,1)+(-5/24)</f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ROUND((E1891/D1891)*100,0)</f>
        <v>107</v>
      </c>
      <c r="P1891">
        <f>ROUND(IF(L1891=0,0,(E1891/L1891)),0)</f>
        <v>48</v>
      </c>
      <c r="Q1891" t="str">
        <f>LEFT(N1891, SEARCH("/",N1891,1)-1)</f>
        <v>music</v>
      </c>
      <c r="R1891" t="str">
        <f>RIGHT(N1891,LEN(N1891)-SEARCH("/",N1891,1))</f>
        <v>indie rock</v>
      </c>
      <c r="S1891" s="8">
        <f>(((J1891/60)/60)/24)+DATE(1970,1,1)+(-5/24)</f>
        <v>41299.585023148145</v>
      </c>
      <c r="T1891" s="8">
        <f>(((I1891/60)/60)/24)+DATE(1970,1,1)+(-5/24)</f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ROUND((E1892/D1892)*100,0)</f>
        <v>145</v>
      </c>
      <c r="P1892">
        <f>ROUND(IF(L1892=0,0,(E1892/L1892)),0)</f>
        <v>71</v>
      </c>
      <c r="Q1892" t="str">
        <f>LEFT(N1892, SEARCH("/",N1892,1)-1)</f>
        <v>music</v>
      </c>
      <c r="R1892" t="str">
        <f>RIGHT(N1892,LEN(N1892)-SEARCH("/",N1892,1))</f>
        <v>indie rock</v>
      </c>
      <c r="S1892" s="8">
        <f>(((J1892/60)/60)/24)+DATE(1970,1,1)+(-5/24)</f>
        <v>41228.577870370369</v>
      </c>
      <c r="T1892" s="8">
        <f>(((I1892/60)/60)/24)+DATE(1970,1,1)+(-5/24)</f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ROUND((E1893/D1893)*100,0)</f>
        <v>106</v>
      </c>
      <c r="P1893">
        <f>ROUND(IF(L1893=0,0,(E1893/L1893)),0)</f>
        <v>88</v>
      </c>
      <c r="Q1893" t="str">
        <f>LEFT(N1893, SEARCH("/",N1893,1)-1)</f>
        <v>music</v>
      </c>
      <c r="R1893" t="str">
        <f>RIGHT(N1893,LEN(N1893)-SEARCH("/",N1893,1))</f>
        <v>indie rock</v>
      </c>
      <c r="S1893" s="8">
        <f>(((J1893/60)/60)/24)+DATE(1970,1,1)+(-5/24)</f>
        <v>40335.589745370366</v>
      </c>
      <c r="T1893" s="8">
        <f>(((I1893/60)/60)/24)+DATE(1970,1,1)+(-5/24)</f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ROUND((E1894/D1894)*100,0)</f>
        <v>137</v>
      </c>
      <c r="P1894">
        <f>ROUND(IF(L1894=0,0,(E1894/L1894)),0)</f>
        <v>26</v>
      </c>
      <c r="Q1894" t="str">
        <f>LEFT(N1894, SEARCH("/",N1894,1)-1)</f>
        <v>music</v>
      </c>
      <c r="R1894" t="str">
        <f>RIGHT(N1894,LEN(N1894)-SEARCH("/",N1894,1))</f>
        <v>indie rock</v>
      </c>
      <c r="S1894" s="8">
        <f>(((J1894/60)/60)/24)+DATE(1970,1,1)+(-5/24)</f>
        <v>40671.429178240738</v>
      </c>
      <c r="T1894" s="8">
        <f>(((I1894/60)/60)/24)+DATE(1970,1,1)+(-5/24)</f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ROUND((E1895/D1895)*100,0)</f>
        <v>104</v>
      </c>
      <c r="P1895">
        <f>ROUND(IF(L1895=0,0,(E1895/L1895)),0)</f>
        <v>58</v>
      </c>
      <c r="Q1895" t="str">
        <f>LEFT(N1895, SEARCH("/",N1895,1)-1)</f>
        <v>music</v>
      </c>
      <c r="R1895" t="str">
        <f>RIGHT(N1895,LEN(N1895)-SEARCH("/",N1895,1))</f>
        <v>indie rock</v>
      </c>
      <c r="S1895" s="8">
        <f>(((J1895/60)/60)/24)+DATE(1970,1,1)+(-5/24)</f>
        <v>40632.733622685184</v>
      </c>
      <c r="T1895" s="8">
        <f>(((I1895/60)/60)/24)+DATE(1970,1,1)+(-5/24)</f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ROUND((E1896/D1896)*100,0)</f>
        <v>115</v>
      </c>
      <c r="P1896">
        <f>ROUND(IF(L1896=0,0,(E1896/L1896)),0)</f>
        <v>57</v>
      </c>
      <c r="Q1896" t="str">
        <f>LEFT(N1896, SEARCH("/",N1896,1)-1)</f>
        <v>music</v>
      </c>
      <c r="R1896" t="str">
        <f>RIGHT(N1896,LEN(N1896)-SEARCH("/",N1896,1))</f>
        <v>indie rock</v>
      </c>
      <c r="S1896" s="8">
        <f>(((J1896/60)/60)/24)+DATE(1970,1,1)+(-5/24)</f>
        <v>40920.696562500001</v>
      </c>
      <c r="T1896" s="8">
        <f>(((I1896/60)/60)/24)+DATE(1970,1,1)+(-5/24)</f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ROUND((E1897/D1897)*100,0)</f>
        <v>102</v>
      </c>
      <c r="P1897">
        <f>ROUND(IF(L1897=0,0,(E1897/L1897)),0)</f>
        <v>196</v>
      </c>
      <c r="Q1897" t="str">
        <f>LEFT(N1897, SEARCH("/",N1897,1)-1)</f>
        <v>music</v>
      </c>
      <c r="R1897" t="str">
        <f>RIGHT(N1897,LEN(N1897)-SEARCH("/",N1897,1))</f>
        <v>indie rock</v>
      </c>
      <c r="S1897" s="8">
        <f>(((J1897/60)/60)/24)+DATE(1970,1,1)+(-5/24)</f>
        <v>42267.538449074076</v>
      </c>
      <c r="T1897" s="8">
        <f>(((I1897/60)/60)/24)+DATE(1970,1,1)+(-5/24)</f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ROUND((E1898/D1898)*100,0)</f>
        <v>124</v>
      </c>
      <c r="P1898">
        <f>ROUND(IF(L1898=0,0,(E1898/L1898)),0)</f>
        <v>43</v>
      </c>
      <c r="Q1898" t="str">
        <f>LEFT(N1898, SEARCH("/",N1898,1)-1)</f>
        <v>music</v>
      </c>
      <c r="R1898" t="str">
        <f>RIGHT(N1898,LEN(N1898)-SEARCH("/",N1898,1))</f>
        <v>indie rock</v>
      </c>
      <c r="S1898" s="8">
        <f>(((J1898/60)/60)/24)+DATE(1970,1,1)+(-5/24)</f>
        <v>40981.501909722218</v>
      </c>
      <c r="T1898" s="8">
        <f>(((I1898/60)/60)/24)+DATE(1970,1,1)+(-5/24)</f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ROUND((E1899/D1899)*100,0)</f>
        <v>102</v>
      </c>
      <c r="P1899">
        <f>ROUND(IF(L1899=0,0,(E1899/L1899)),0)</f>
        <v>36</v>
      </c>
      <c r="Q1899" t="str">
        <f>LEFT(N1899, SEARCH("/",N1899,1)-1)</f>
        <v>music</v>
      </c>
      <c r="R1899" t="str">
        <f>RIGHT(N1899,LEN(N1899)-SEARCH("/",N1899,1))</f>
        <v>indie rock</v>
      </c>
      <c r="S1899" s="8">
        <f>(((J1899/60)/60)/24)+DATE(1970,1,1)+(-5/24)</f>
        <v>41680.375069444446</v>
      </c>
      <c r="T1899" s="8">
        <f>(((I1899/60)/60)/24)+DATE(1970,1,1)+(-5/24)</f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ROUND((E1900/D1900)*100,0)</f>
        <v>145</v>
      </c>
      <c r="P1900">
        <f>ROUND(IF(L1900=0,0,(E1900/L1900)),0)</f>
        <v>69</v>
      </c>
      <c r="Q1900" t="str">
        <f>LEFT(N1900, SEARCH("/",N1900,1)-1)</f>
        <v>music</v>
      </c>
      <c r="R1900" t="str">
        <f>RIGHT(N1900,LEN(N1900)-SEARCH("/",N1900,1))</f>
        <v>indie rock</v>
      </c>
      <c r="S1900" s="8">
        <f>(((J1900/60)/60)/24)+DATE(1970,1,1)+(-5/24)</f>
        <v>42365.9846412037</v>
      </c>
      <c r="T1900" s="8">
        <f>(((I1900/60)/60)/24)+DATE(1970,1,1)+(-5/24)</f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ROUND((E1901/D1901)*100,0)</f>
        <v>133</v>
      </c>
      <c r="P1901">
        <f>ROUND(IF(L1901=0,0,(E1901/L1901)),0)</f>
        <v>29</v>
      </c>
      <c r="Q1901" t="str">
        <f>LEFT(N1901, SEARCH("/",N1901,1)-1)</f>
        <v>music</v>
      </c>
      <c r="R1901" t="str">
        <f>RIGHT(N1901,LEN(N1901)-SEARCH("/",N1901,1))</f>
        <v>indie rock</v>
      </c>
      <c r="S1901" s="8">
        <f>(((J1901/60)/60)/24)+DATE(1970,1,1)+(-5/24)</f>
        <v>42058.733402777776</v>
      </c>
      <c r="T1901" s="8">
        <f>(((I1901/60)/60)/24)+DATE(1970,1,1)+(-5/24)</f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ROUND((E1902/D1902)*100,0)</f>
        <v>109</v>
      </c>
      <c r="P1902">
        <f>ROUND(IF(L1902=0,0,(E1902/L1902)),0)</f>
        <v>51</v>
      </c>
      <c r="Q1902" t="str">
        <f>LEFT(N1902, SEARCH("/",N1902,1)-1)</f>
        <v>music</v>
      </c>
      <c r="R1902" t="str">
        <f>RIGHT(N1902,LEN(N1902)-SEARCH("/",N1902,1))</f>
        <v>indie rock</v>
      </c>
      <c r="S1902" s="8">
        <f>(((J1902/60)/60)/24)+DATE(1970,1,1)+(-5/24)</f>
        <v>41160.663553240738</v>
      </c>
      <c r="T1902" s="8">
        <f>(((I1902/60)/60)/24)+DATE(1970,1,1)+(-5/24)</f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ROUND((E1903/D1903)*100,0)</f>
        <v>3</v>
      </c>
      <c r="P1903">
        <f>ROUND(IF(L1903=0,0,(E1903/L1903)),0)</f>
        <v>107</v>
      </c>
      <c r="Q1903" t="str">
        <f>LEFT(N1903, SEARCH("/",N1903,1)-1)</f>
        <v>technology</v>
      </c>
      <c r="R1903" t="str">
        <f>RIGHT(N1903,LEN(N1903)-SEARCH("/",N1903,1))</f>
        <v>gadgets</v>
      </c>
      <c r="S1903" s="8">
        <f>(((J1903/60)/60)/24)+DATE(1970,1,1)+(-5/24)</f>
        <v>42116.334826388884</v>
      </c>
      <c r="T1903" s="8">
        <f>(((I1903/60)/60)/24)+DATE(1970,1,1)+(-5/24)</f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ROUND((E1904/D1904)*100,0)</f>
        <v>1</v>
      </c>
      <c r="P1904">
        <f>ROUND(IF(L1904=0,0,(E1904/L1904)),0)</f>
        <v>4</v>
      </c>
      <c r="Q1904" t="str">
        <f>LEFT(N1904, SEARCH("/",N1904,1)-1)</f>
        <v>technology</v>
      </c>
      <c r="R1904" t="str">
        <f>RIGHT(N1904,LEN(N1904)-SEARCH("/",N1904,1))</f>
        <v>gadgets</v>
      </c>
      <c r="S1904" s="8">
        <f>(((J1904/60)/60)/24)+DATE(1970,1,1)+(-5/24)</f>
        <v>42037.581562499996</v>
      </c>
      <c r="T1904" s="8">
        <f>(((I1904/60)/60)/24)+DATE(1970,1,1)+(-5/24)</f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ROUND((E1905/D1905)*100,0)</f>
        <v>47</v>
      </c>
      <c r="P1905">
        <f>ROUND(IF(L1905=0,0,(E1905/L1905)),0)</f>
        <v>34</v>
      </c>
      <c r="Q1905" t="str">
        <f>LEFT(N1905, SEARCH("/",N1905,1)-1)</f>
        <v>technology</v>
      </c>
      <c r="R1905" t="str">
        <f>RIGHT(N1905,LEN(N1905)-SEARCH("/",N1905,1))</f>
        <v>gadgets</v>
      </c>
      <c r="S1905" s="8">
        <f>(((J1905/60)/60)/24)+DATE(1970,1,1)+(-5/24)</f>
        <v>42702.562395833331</v>
      </c>
      <c r="T1905" s="8">
        <f>(((I1905/60)/60)/24)+DATE(1970,1,1)+(-5/24)</f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ROUND((E1906/D1906)*100,0)</f>
        <v>0</v>
      </c>
      <c r="P1906">
        <f>ROUND(IF(L1906=0,0,(E1906/L1906)),0)</f>
        <v>25</v>
      </c>
      <c r="Q1906" t="str">
        <f>LEFT(N1906, SEARCH("/",N1906,1)-1)</f>
        <v>technology</v>
      </c>
      <c r="R1906" t="str">
        <f>RIGHT(N1906,LEN(N1906)-SEARCH("/",N1906,1))</f>
        <v>gadgets</v>
      </c>
      <c r="S1906" s="8">
        <f>(((J1906/60)/60)/24)+DATE(1970,1,1)+(-5/24)</f>
        <v>42326.477094907408</v>
      </c>
      <c r="T1906" s="8">
        <f>(((I1906/60)/60)/24)+DATE(1970,1,1)+(-5/24)</f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ROUND((E1907/D1907)*100,0)</f>
        <v>0</v>
      </c>
      <c r="P1907">
        <f>ROUND(IF(L1907=0,0,(E1907/L1907)),0)</f>
        <v>11</v>
      </c>
      <c r="Q1907" t="str">
        <f>LEFT(N1907, SEARCH("/",N1907,1)-1)</f>
        <v>technology</v>
      </c>
      <c r="R1907" t="str">
        <f>RIGHT(N1907,LEN(N1907)-SEARCH("/",N1907,1))</f>
        <v>gadgets</v>
      </c>
      <c r="S1907" s="8">
        <f>(((J1907/60)/60)/24)+DATE(1970,1,1)+(-5/24)</f>
        <v>41859.717523148145</v>
      </c>
      <c r="T1907" s="8">
        <f>(((I1907/60)/60)/24)+DATE(1970,1,1)+(-5/24)</f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ROUND((E1908/D1908)*100,0)</f>
        <v>43</v>
      </c>
      <c r="P1908">
        <f>ROUND(IF(L1908=0,0,(E1908/L1908)),0)</f>
        <v>216</v>
      </c>
      <c r="Q1908" t="str">
        <f>LEFT(N1908, SEARCH("/",N1908,1)-1)</f>
        <v>technology</v>
      </c>
      <c r="R1908" t="str">
        <f>RIGHT(N1908,LEN(N1908)-SEARCH("/",N1908,1))</f>
        <v>gadgets</v>
      </c>
      <c r="S1908" s="8">
        <f>(((J1908/60)/60)/24)+DATE(1970,1,1)+(-5/24)</f>
        <v>42514.462766203702</v>
      </c>
      <c r="T1908" s="8">
        <f>(((I1908/60)/60)/24)+DATE(1970,1,1)+(-5/24)</f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ROUND((E1909/D1909)*100,0)</f>
        <v>0</v>
      </c>
      <c r="P1909">
        <f>ROUND(IF(L1909=0,0,(E1909/L1909)),0)</f>
        <v>21</v>
      </c>
      <c r="Q1909" t="str">
        <f>LEFT(N1909, SEARCH("/",N1909,1)-1)</f>
        <v>technology</v>
      </c>
      <c r="R1909" t="str">
        <f>RIGHT(N1909,LEN(N1909)-SEARCH("/",N1909,1))</f>
        <v>gadgets</v>
      </c>
      <c r="S1909" s="8">
        <f>(((J1909/60)/60)/24)+DATE(1970,1,1)+(-5/24)</f>
        <v>41767.378761574073</v>
      </c>
      <c r="T1909" s="8">
        <f>(((I1909/60)/60)/24)+DATE(1970,1,1)+(-5/24)</f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ROUND((E1910/D1910)*100,0)</f>
        <v>2</v>
      </c>
      <c r="P1910">
        <f>ROUND(IF(L1910=0,0,(E1910/L1910)),0)</f>
        <v>108</v>
      </c>
      <c r="Q1910" t="str">
        <f>LEFT(N1910, SEARCH("/",N1910,1)-1)</f>
        <v>technology</v>
      </c>
      <c r="R1910" t="str">
        <f>RIGHT(N1910,LEN(N1910)-SEARCH("/",N1910,1))</f>
        <v>gadgets</v>
      </c>
      <c r="S1910" s="8">
        <f>(((J1910/60)/60)/24)+DATE(1970,1,1)+(-5/24)</f>
        <v>42703.709490740737</v>
      </c>
      <c r="T1910" s="8">
        <f>(((I1910/60)/60)/24)+DATE(1970,1,1)+(-5/24)</f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ROUND((E1911/D1911)*100,0)</f>
        <v>14</v>
      </c>
      <c r="P1911">
        <f>ROUND(IF(L1911=0,0,(E1911/L1911)),0)</f>
        <v>130</v>
      </c>
      <c r="Q1911" t="str">
        <f>LEFT(N1911, SEARCH("/",N1911,1)-1)</f>
        <v>technology</v>
      </c>
      <c r="R1911" t="str">
        <f>RIGHT(N1911,LEN(N1911)-SEARCH("/",N1911,1))</f>
        <v>gadgets</v>
      </c>
      <c r="S1911" s="8">
        <f>(((J1911/60)/60)/24)+DATE(1970,1,1)+(-5/24)</f>
        <v>41905.220821759256</v>
      </c>
      <c r="T1911" s="8">
        <f>(((I1911/60)/60)/24)+DATE(1970,1,1)+(-5/24)</f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ROUND((E1912/D1912)*100,0)</f>
        <v>39</v>
      </c>
      <c r="P1912">
        <f>ROUND(IF(L1912=0,0,(E1912/L1912)),0)</f>
        <v>117</v>
      </c>
      <c r="Q1912" t="str">
        <f>LEFT(N1912, SEARCH("/",N1912,1)-1)</f>
        <v>technology</v>
      </c>
      <c r="R1912" t="str">
        <f>RIGHT(N1912,LEN(N1912)-SEARCH("/",N1912,1))</f>
        <v>gadgets</v>
      </c>
      <c r="S1912" s="8">
        <f>(((J1912/60)/60)/24)+DATE(1970,1,1)+(-5/24)</f>
        <v>42264.754826388882</v>
      </c>
      <c r="T1912" s="8">
        <f>(((I1912/60)/60)/24)+DATE(1970,1,1)+(-5/24)</f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ROUND((E1913/D1913)*100,0)</f>
        <v>0</v>
      </c>
      <c r="P1913">
        <f>ROUND(IF(L1913=0,0,(E1913/L1913)),0)</f>
        <v>10</v>
      </c>
      <c r="Q1913" t="str">
        <f>LEFT(N1913, SEARCH("/",N1913,1)-1)</f>
        <v>technology</v>
      </c>
      <c r="R1913" t="str">
        <f>RIGHT(N1913,LEN(N1913)-SEARCH("/",N1913,1))</f>
        <v>gadgets</v>
      </c>
      <c r="S1913" s="8">
        <f>(((J1913/60)/60)/24)+DATE(1970,1,1)+(-5/24)</f>
        <v>41829.825624999998</v>
      </c>
      <c r="T1913" s="8">
        <f>(((I1913/60)/60)/24)+DATE(1970,1,1)+(-5/24)</f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ROUND((E1914/D1914)*100,0)</f>
        <v>59</v>
      </c>
      <c r="P1914">
        <f>ROUND(IF(L1914=0,0,(E1914/L1914)),0)</f>
        <v>71</v>
      </c>
      <c r="Q1914" t="str">
        <f>LEFT(N1914, SEARCH("/",N1914,1)-1)</f>
        <v>technology</v>
      </c>
      <c r="R1914" t="str">
        <f>RIGHT(N1914,LEN(N1914)-SEARCH("/",N1914,1))</f>
        <v>gadgets</v>
      </c>
      <c r="S1914" s="8">
        <f>(((J1914/60)/60)/24)+DATE(1970,1,1)+(-5/24)</f>
        <v>42129.018055555549</v>
      </c>
      <c r="T1914" s="8">
        <f>(((I1914/60)/60)/24)+DATE(1970,1,1)+(-5/24)</f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ROUND((E1915/D1915)*100,0)</f>
        <v>1</v>
      </c>
      <c r="P1915">
        <f>ROUND(IF(L1915=0,0,(E1915/L1915)),0)</f>
        <v>25</v>
      </c>
      <c r="Q1915" t="str">
        <f>LEFT(N1915, SEARCH("/",N1915,1)-1)</f>
        <v>technology</v>
      </c>
      <c r="R1915" t="str">
        <f>RIGHT(N1915,LEN(N1915)-SEARCH("/",N1915,1))</f>
        <v>gadgets</v>
      </c>
      <c r="S1915" s="8">
        <f>(((J1915/60)/60)/24)+DATE(1970,1,1)+(-5/24)</f>
        <v>41890.302986111106</v>
      </c>
      <c r="T1915" s="8">
        <f>(((I1915/60)/60)/24)+DATE(1970,1,1)+(-5/24)</f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ROUND((E1916/D1916)*100,0)</f>
        <v>9</v>
      </c>
      <c r="P1916">
        <f>ROUND(IF(L1916=0,0,(E1916/L1916)),0)</f>
        <v>30</v>
      </c>
      <c r="Q1916" t="str">
        <f>LEFT(N1916, SEARCH("/",N1916,1)-1)</f>
        <v>technology</v>
      </c>
      <c r="R1916" t="str">
        <f>RIGHT(N1916,LEN(N1916)-SEARCH("/",N1916,1))</f>
        <v>gadgets</v>
      </c>
      <c r="S1916" s="8">
        <f>(((J1916/60)/60)/24)+DATE(1970,1,1)+(-5/24)</f>
        <v>41928.966122685182</v>
      </c>
      <c r="T1916" s="8">
        <f>(((I1916/60)/60)/24)+DATE(1970,1,1)+(-5/24)</f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ROUND((E1917/D1917)*100,0)</f>
        <v>2</v>
      </c>
      <c r="P1917">
        <f>ROUND(IF(L1917=0,0,(E1917/L1917)),0)</f>
        <v>2</v>
      </c>
      <c r="Q1917" t="str">
        <f>LEFT(N1917, SEARCH("/",N1917,1)-1)</f>
        <v>technology</v>
      </c>
      <c r="R1917" t="str">
        <f>RIGHT(N1917,LEN(N1917)-SEARCH("/",N1917,1))</f>
        <v>gadgets</v>
      </c>
      <c r="S1917" s="8">
        <f>(((J1917/60)/60)/24)+DATE(1970,1,1)+(-5/24)</f>
        <v>41863.840532407405</v>
      </c>
      <c r="T1917" s="8">
        <f>(((I1917/60)/60)/24)+DATE(1970,1,1)+(-5/24)</f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ROUND((E1918/D1918)*100,0)</f>
        <v>1</v>
      </c>
      <c r="P1918">
        <f>ROUND(IF(L1918=0,0,(E1918/L1918)),0)</f>
        <v>17</v>
      </c>
      <c r="Q1918" t="str">
        <f>LEFT(N1918, SEARCH("/",N1918,1)-1)</f>
        <v>technology</v>
      </c>
      <c r="R1918" t="str">
        <f>RIGHT(N1918,LEN(N1918)-SEARCH("/",N1918,1))</f>
        <v>gadgets</v>
      </c>
      <c r="S1918" s="8">
        <f>(((J1918/60)/60)/24)+DATE(1970,1,1)+(-5/24)</f>
        <v>42656.508969907409</v>
      </c>
      <c r="T1918" s="8">
        <f>(((I1918/60)/60)/24)+DATE(1970,1,1)+(-5/24)</f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ROUND((E1919/D1919)*100,0)</f>
        <v>53</v>
      </c>
      <c r="P1919">
        <f>ROUND(IF(L1919=0,0,(E1919/L1919)),0)</f>
        <v>2929</v>
      </c>
      <c r="Q1919" t="str">
        <f>LEFT(N1919, SEARCH("/",N1919,1)-1)</f>
        <v>technology</v>
      </c>
      <c r="R1919" t="str">
        <f>RIGHT(N1919,LEN(N1919)-SEARCH("/",N1919,1))</f>
        <v>gadgets</v>
      </c>
      <c r="S1919" s="8">
        <f>(((J1919/60)/60)/24)+DATE(1970,1,1)+(-5/24)</f>
        <v>42746.06172453703</v>
      </c>
      <c r="T1919" s="8">
        <f>(((I1919/60)/60)/24)+DATE(1970,1,1)+(-5/24)</f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ROUND((E1920/D1920)*100,0)</f>
        <v>1</v>
      </c>
      <c r="P1920">
        <f>ROUND(IF(L1920=0,0,(E1920/L1920)),0)</f>
        <v>29</v>
      </c>
      <c r="Q1920" t="str">
        <f>LEFT(N1920, SEARCH("/",N1920,1)-1)</f>
        <v>technology</v>
      </c>
      <c r="R1920" t="str">
        <f>RIGHT(N1920,LEN(N1920)-SEARCH("/",N1920,1))</f>
        <v>gadgets</v>
      </c>
      <c r="S1920" s="8">
        <f>(((J1920/60)/60)/24)+DATE(1970,1,1)+(-5/24)</f>
        <v>41828.581608796296</v>
      </c>
      <c r="T1920" s="8">
        <f>(((I1920/60)/60)/24)+DATE(1970,1,1)+(-5/24)</f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ROUND((E1921/D1921)*100,0)</f>
        <v>47</v>
      </c>
      <c r="P1921">
        <f>ROUND(IF(L1921=0,0,(E1921/L1921)),0)</f>
        <v>30</v>
      </c>
      <c r="Q1921" t="str">
        <f>LEFT(N1921, SEARCH("/",N1921,1)-1)</f>
        <v>technology</v>
      </c>
      <c r="R1921" t="str">
        <f>RIGHT(N1921,LEN(N1921)-SEARCH("/",N1921,1))</f>
        <v>gadgets</v>
      </c>
      <c r="S1921" s="8">
        <f>(((J1921/60)/60)/24)+DATE(1970,1,1)+(-5/24)</f>
        <v>42113.667233796288</v>
      </c>
      <c r="T1921" s="8">
        <f>(((I1921/60)/60)/24)+DATE(1970,1,1)+(-5/24)</f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ROUND((E1922/D1922)*100,0)</f>
        <v>43</v>
      </c>
      <c r="P1922">
        <f>ROUND(IF(L1922=0,0,(E1922/L1922)),0)</f>
        <v>41</v>
      </c>
      <c r="Q1922" t="str">
        <f>LEFT(N1922, SEARCH("/",N1922,1)-1)</f>
        <v>technology</v>
      </c>
      <c r="R1922" t="str">
        <f>RIGHT(N1922,LEN(N1922)-SEARCH("/",N1922,1))</f>
        <v>gadgets</v>
      </c>
      <c r="S1922" s="8">
        <f>(((J1922/60)/60)/24)+DATE(1970,1,1)+(-5/24)</f>
        <v>42270.66737268518</v>
      </c>
      <c r="T1922" s="8">
        <f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ROUND((E1923/D1923)*100,0)</f>
        <v>137</v>
      </c>
      <c r="P1923">
        <f>ROUND(IF(L1923=0,0,(E1923/L1923)),0)</f>
        <v>54</v>
      </c>
      <c r="Q1923" t="str">
        <f>LEFT(N1923, SEARCH("/",N1923,1)-1)</f>
        <v>music</v>
      </c>
      <c r="R1923" t="str">
        <f>RIGHT(N1923,LEN(N1923)-SEARCH("/",N1923,1))</f>
        <v>indie rock</v>
      </c>
      <c r="S1923" s="8">
        <f>(((J1923/60)/60)/24)+DATE(1970,1,1)+(-5/24)</f>
        <v>41074.013229166667</v>
      </c>
      <c r="T1923" s="8">
        <f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ROUND((E1924/D1924)*100,0)</f>
        <v>116</v>
      </c>
      <c r="P1924">
        <f>ROUND(IF(L1924=0,0,(E1924/L1924)),0)</f>
        <v>36</v>
      </c>
      <c r="Q1924" t="str">
        <f>LEFT(N1924, SEARCH("/",N1924,1)-1)</f>
        <v>music</v>
      </c>
      <c r="R1924" t="str">
        <f>RIGHT(N1924,LEN(N1924)-SEARCH("/",N1924,1))</f>
        <v>indie rock</v>
      </c>
      <c r="S1924" s="8">
        <f>(((J1924/60)/60)/24)+DATE(1970,1,1)+(-5/24)</f>
        <v>41590.047534722216</v>
      </c>
      <c r="T1924" s="8">
        <f>(((I1924/60)/60)/24)+DATE(1970,1,1)+(-5/24)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ROUND((E1925/D1925)*100,0)</f>
        <v>241</v>
      </c>
      <c r="P1925">
        <f>ROUND(IF(L1925=0,0,(E1925/L1925)),0)</f>
        <v>23</v>
      </c>
      <c r="Q1925" t="str">
        <f>LEFT(N1925, SEARCH("/",N1925,1)-1)</f>
        <v>music</v>
      </c>
      <c r="R1925" t="str">
        <f>RIGHT(N1925,LEN(N1925)-SEARCH("/",N1925,1))</f>
        <v>indie rock</v>
      </c>
      <c r="S1925" s="8">
        <f>(((J1925/60)/60)/24)+DATE(1970,1,1)+(-5/24)</f>
        <v>40772.640416666662</v>
      </c>
      <c r="T1925" s="8">
        <f>(((I1925/60)/60)/24)+DATE(1970,1,1)+(-5/24)</f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ROUND((E1926/D1926)*100,0)</f>
        <v>114</v>
      </c>
      <c r="P1926">
        <f>ROUND(IF(L1926=0,0,(E1926/L1926)),0)</f>
        <v>104</v>
      </c>
      <c r="Q1926" t="str">
        <f>LEFT(N1926, SEARCH("/",N1926,1)-1)</f>
        <v>music</v>
      </c>
      <c r="R1926" t="str">
        <f>RIGHT(N1926,LEN(N1926)-SEARCH("/",N1926,1))</f>
        <v>indie rock</v>
      </c>
      <c r="S1926" s="8">
        <f>(((J1926/60)/60)/24)+DATE(1970,1,1)+(-5/24)</f>
        <v>41626.552719907406</v>
      </c>
      <c r="T1926" s="8">
        <f>(((I1926/60)/60)/24)+DATE(1970,1,1)+(-5/24)</f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ROUND((E1927/D1927)*100,0)</f>
        <v>110</v>
      </c>
      <c r="P1927">
        <f>ROUND(IF(L1927=0,0,(E1927/L1927)),0)</f>
        <v>32</v>
      </c>
      <c r="Q1927" t="str">
        <f>LEFT(N1927, SEARCH("/",N1927,1)-1)</f>
        <v>music</v>
      </c>
      <c r="R1927" t="str">
        <f>RIGHT(N1927,LEN(N1927)-SEARCH("/",N1927,1))</f>
        <v>indie rock</v>
      </c>
      <c r="S1927" s="8">
        <f>(((J1927/60)/60)/24)+DATE(1970,1,1)+(-5/24)</f>
        <v>41535.693148148144</v>
      </c>
      <c r="T1927" s="8">
        <f>(((I1927/60)/60)/24)+DATE(1970,1,1)+(-5/24)</f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ROUND((E1928/D1928)*100,0)</f>
        <v>195</v>
      </c>
      <c r="P1928">
        <f>ROUND(IF(L1928=0,0,(E1928/L1928)),0)</f>
        <v>27</v>
      </c>
      <c r="Q1928" t="str">
        <f>LEFT(N1928, SEARCH("/",N1928,1)-1)</f>
        <v>music</v>
      </c>
      <c r="R1928" t="str">
        <f>RIGHT(N1928,LEN(N1928)-SEARCH("/",N1928,1))</f>
        <v>indie rock</v>
      </c>
      <c r="S1928" s="8">
        <f>(((J1928/60)/60)/24)+DATE(1970,1,1)+(-5/24)</f>
        <v>40456.746018518512</v>
      </c>
      <c r="T1928" s="8">
        <f>(((I1928/60)/60)/24)+DATE(1970,1,1)+(-5/24)</f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ROUND((E1929/D1929)*100,0)</f>
        <v>103</v>
      </c>
      <c r="P1929">
        <f>ROUND(IF(L1929=0,0,(E1929/L1929)),0)</f>
        <v>56</v>
      </c>
      <c r="Q1929" t="str">
        <f>LEFT(N1929, SEARCH("/",N1929,1)-1)</f>
        <v>music</v>
      </c>
      <c r="R1929" t="str">
        <f>RIGHT(N1929,LEN(N1929)-SEARCH("/",N1929,1))</f>
        <v>indie rock</v>
      </c>
      <c r="S1929" s="8">
        <f>(((J1929/60)/60)/24)+DATE(1970,1,1)+(-5/24)</f>
        <v>40960.653229166666</v>
      </c>
      <c r="T1929" s="8">
        <f>(((I1929/60)/60)/24)+DATE(1970,1,1)+(-5/24)</f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ROUND((E1930/D1930)*100,0)</f>
        <v>103</v>
      </c>
      <c r="P1930">
        <f>ROUND(IF(L1930=0,0,(E1930/L1930)),0)</f>
        <v>77</v>
      </c>
      <c r="Q1930" t="str">
        <f>LEFT(N1930, SEARCH("/",N1930,1)-1)</f>
        <v>music</v>
      </c>
      <c r="R1930" t="str">
        <f>RIGHT(N1930,LEN(N1930)-SEARCH("/",N1930,1))</f>
        <v>indie rock</v>
      </c>
      <c r="S1930" s="8">
        <f>(((J1930/60)/60)/24)+DATE(1970,1,1)+(-5/24)</f>
        <v>41371.439745370371</v>
      </c>
      <c r="T1930" s="8">
        <f>(((I1930/60)/60)/24)+DATE(1970,1,1)+(-5/24)</f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ROUND((E1931/D1931)*100,0)</f>
        <v>100</v>
      </c>
      <c r="P1931">
        <f>ROUND(IF(L1931=0,0,(E1931/L1931)),0)</f>
        <v>43</v>
      </c>
      <c r="Q1931" t="str">
        <f>LEFT(N1931, SEARCH("/",N1931,1)-1)</f>
        <v>music</v>
      </c>
      <c r="R1931" t="str">
        <f>RIGHT(N1931,LEN(N1931)-SEARCH("/",N1931,1))</f>
        <v>indie rock</v>
      </c>
      <c r="S1931" s="8">
        <f>(((J1931/60)/60)/24)+DATE(1970,1,1)+(-5/24)</f>
        <v>40686.813263888886</v>
      </c>
      <c r="T1931" s="8">
        <f>(((I1931/60)/60)/24)+DATE(1970,1,1)+(-5/24)</f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ROUND((E1932/D1932)*100,0)</f>
        <v>127</v>
      </c>
      <c r="P1932">
        <f>ROUND(IF(L1932=0,0,(E1932/L1932)),0)</f>
        <v>49</v>
      </c>
      <c r="Q1932" t="str">
        <f>LEFT(N1932, SEARCH("/",N1932,1)-1)</f>
        <v>music</v>
      </c>
      <c r="R1932" t="str">
        <f>RIGHT(N1932,LEN(N1932)-SEARCH("/",N1932,1))</f>
        <v>indie rock</v>
      </c>
      <c r="S1932" s="8">
        <f>(((J1932/60)/60)/24)+DATE(1970,1,1)+(-5/24)</f>
        <v>41402.350486111107</v>
      </c>
      <c r="T1932" s="8">
        <f>(((I1932/60)/60)/24)+DATE(1970,1,1)+(-5/24)</f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ROUND((E1933/D1933)*100,0)</f>
        <v>121</v>
      </c>
      <c r="P1933">
        <f>ROUND(IF(L1933=0,0,(E1933/L1933)),0)</f>
        <v>48</v>
      </c>
      <c r="Q1933" t="str">
        <f>LEFT(N1933, SEARCH("/",N1933,1)-1)</f>
        <v>music</v>
      </c>
      <c r="R1933" t="str">
        <f>RIGHT(N1933,LEN(N1933)-SEARCH("/",N1933,1))</f>
        <v>indie rock</v>
      </c>
      <c r="S1933" s="8">
        <f>(((J1933/60)/60)/24)+DATE(1970,1,1)+(-5/24)</f>
        <v>41037.684131944443</v>
      </c>
      <c r="T1933" s="8">
        <f>(((I1933/60)/60)/24)+DATE(1970,1,1)+(-5/24)</f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ROUND((E1934/D1934)*100,0)</f>
        <v>107</v>
      </c>
      <c r="P1934">
        <f>ROUND(IF(L1934=0,0,(E1934/L1934)),0)</f>
        <v>70</v>
      </c>
      <c r="Q1934" t="str">
        <f>LEFT(N1934, SEARCH("/",N1934,1)-1)</f>
        <v>music</v>
      </c>
      <c r="R1934" t="str">
        <f>RIGHT(N1934,LEN(N1934)-SEARCH("/",N1934,1))</f>
        <v>indie rock</v>
      </c>
      <c r="S1934" s="8">
        <f>(((J1934/60)/60)/24)+DATE(1970,1,1)+(-5/24)</f>
        <v>40911.601539351846</v>
      </c>
      <c r="T1934" s="8">
        <f>(((I1934/60)/60)/24)+DATE(1970,1,1)+(-5/24)</f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ROUND((E1935/D1935)*100,0)</f>
        <v>172</v>
      </c>
      <c r="P1935">
        <f>ROUND(IF(L1935=0,0,(E1935/L1935)),0)</f>
        <v>94</v>
      </c>
      <c r="Q1935" t="str">
        <f>LEFT(N1935, SEARCH("/",N1935,1)-1)</f>
        <v>music</v>
      </c>
      <c r="R1935" t="str">
        <f>RIGHT(N1935,LEN(N1935)-SEARCH("/",N1935,1))</f>
        <v>indie rock</v>
      </c>
      <c r="S1935" s="8">
        <f>(((J1935/60)/60)/24)+DATE(1970,1,1)+(-5/24)</f>
        <v>41878.922534722216</v>
      </c>
      <c r="T1935" s="8">
        <f>(((I1935/60)/60)/24)+DATE(1970,1,1)+(-5/24)</f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ROUND((E1936/D1936)*100,0)</f>
        <v>124</v>
      </c>
      <c r="P1936">
        <f>ROUND(IF(L1936=0,0,(E1936/L1936)),0)</f>
        <v>80</v>
      </c>
      <c r="Q1936" t="str">
        <f>LEFT(N1936, SEARCH("/",N1936,1)-1)</f>
        <v>music</v>
      </c>
      <c r="R1936" t="str">
        <f>RIGHT(N1936,LEN(N1936)-SEARCH("/",N1936,1))</f>
        <v>indie rock</v>
      </c>
      <c r="S1936" s="8">
        <f>(((J1936/60)/60)/24)+DATE(1970,1,1)+(-5/24)</f>
        <v>40865.658807870372</v>
      </c>
      <c r="T1936" s="8">
        <f>(((I1936/60)/60)/24)+DATE(1970,1,1)+(-5/24)</f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ROUND((E1937/D1937)*100,0)</f>
        <v>108</v>
      </c>
      <c r="P1937">
        <f>ROUND(IF(L1937=0,0,(E1937/L1937)),0)</f>
        <v>54</v>
      </c>
      <c r="Q1937" t="str">
        <f>LEFT(N1937, SEARCH("/",N1937,1)-1)</f>
        <v>music</v>
      </c>
      <c r="R1937" t="str">
        <f>RIGHT(N1937,LEN(N1937)-SEARCH("/",N1937,1))</f>
        <v>indie rock</v>
      </c>
      <c r="S1937" s="8">
        <f>(((J1937/60)/60)/24)+DATE(1970,1,1)+(-5/24)</f>
        <v>41773.72420138889</v>
      </c>
      <c r="T1937" s="8">
        <f>(((I1937/60)/60)/24)+DATE(1970,1,1)+(-5/24)</f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ROUND((E1938/D1938)*100,0)</f>
        <v>117</v>
      </c>
      <c r="P1938">
        <f>ROUND(IF(L1938=0,0,(E1938/L1938)),0)</f>
        <v>60</v>
      </c>
      <c r="Q1938" t="str">
        <f>LEFT(N1938, SEARCH("/",N1938,1)-1)</f>
        <v>music</v>
      </c>
      <c r="R1938" t="str">
        <f>RIGHT(N1938,LEN(N1938)-SEARCH("/",N1938,1))</f>
        <v>indie rock</v>
      </c>
      <c r="S1938" s="8">
        <f>(((J1938/60)/60)/24)+DATE(1970,1,1)+(-5/24)</f>
        <v>40852.68136574074</v>
      </c>
      <c r="T1938" s="8">
        <f>(((I1938/60)/60)/24)+DATE(1970,1,1)+(-5/24)</f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ROUND((E1939/D1939)*100,0)</f>
        <v>187</v>
      </c>
      <c r="P1939">
        <f>ROUND(IF(L1939=0,0,(E1939/L1939)),0)</f>
        <v>39</v>
      </c>
      <c r="Q1939" t="str">
        <f>LEFT(N1939, SEARCH("/",N1939,1)-1)</f>
        <v>music</v>
      </c>
      <c r="R1939" t="str">
        <f>RIGHT(N1939,LEN(N1939)-SEARCH("/",N1939,1))</f>
        <v>indie rock</v>
      </c>
      <c r="S1939" s="8">
        <f>(((J1939/60)/60)/24)+DATE(1970,1,1)+(-5/24)</f>
        <v>41058.91065972222</v>
      </c>
      <c r="T1939" s="8">
        <f>(((I1939/60)/60)/24)+DATE(1970,1,1)+(-5/24)</f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ROUND((E1940/D1940)*100,0)</f>
        <v>116</v>
      </c>
      <c r="P1940">
        <f>ROUND(IF(L1940=0,0,(E1940/L1940)),0)</f>
        <v>153</v>
      </c>
      <c r="Q1940" t="str">
        <f>LEFT(N1940, SEARCH("/",N1940,1)-1)</f>
        <v>music</v>
      </c>
      <c r="R1940" t="str">
        <f>RIGHT(N1940,LEN(N1940)-SEARCH("/",N1940,1))</f>
        <v>indie rock</v>
      </c>
      <c r="S1940" s="8">
        <f>(((J1940/60)/60)/24)+DATE(1970,1,1)+(-5/24)</f>
        <v>41426.05128472222</v>
      </c>
      <c r="T1940" s="8">
        <f>(((I1940/60)/60)/24)+DATE(1970,1,1)+(-5/24)</f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ROUND((E1941/D1941)*100,0)</f>
        <v>111</v>
      </c>
      <c r="P1941">
        <f>ROUND(IF(L1941=0,0,(E1941/L1941)),0)</f>
        <v>115</v>
      </c>
      <c r="Q1941" t="str">
        <f>LEFT(N1941, SEARCH("/",N1941,1)-1)</f>
        <v>music</v>
      </c>
      <c r="R1941" t="str">
        <f>RIGHT(N1941,LEN(N1941)-SEARCH("/",N1941,1))</f>
        <v>indie rock</v>
      </c>
      <c r="S1941" s="8">
        <f>(((J1941/60)/60)/24)+DATE(1970,1,1)+(-5/24)</f>
        <v>41313.776712962957</v>
      </c>
      <c r="T1941" s="8">
        <f>(((I1941/60)/60)/24)+DATE(1970,1,1)+(-5/24)</f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ROUND((E1942/D1942)*100,0)</f>
        <v>171</v>
      </c>
      <c r="P1942">
        <f>ROUND(IF(L1942=0,0,(E1942/L1942)),0)</f>
        <v>36</v>
      </c>
      <c r="Q1942" t="str">
        <f>LEFT(N1942, SEARCH("/",N1942,1)-1)</f>
        <v>music</v>
      </c>
      <c r="R1942" t="str">
        <f>RIGHT(N1942,LEN(N1942)-SEARCH("/",N1942,1))</f>
        <v>indie rock</v>
      </c>
      <c r="S1942" s="8">
        <f>(((J1942/60)/60)/24)+DATE(1970,1,1)+(-5/24)</f>
        <v>40670.298993055556</v>
      </c>
      <c r="T1942" s="8">
        <f>(((I1942/60)/60)/24)+DATE(1970,1,1)+(-5/24)</f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ROUND((E1943/D1943)*100,0)</f>
        <v>126</v>
      </c>
      <c r="P1943">
        <f>ROUND(IF(L1943=0,0,(E1943/L1943)),0)</f>
        <v>65</v>
      </c>
      <c r="Q1943" t="str">
        <f>LEFT(N1943, SEARCH("/",N1943,1)-1)</f>
        <v>technology</v>
      </c>
      <c r="R1943" t="str">
        <f>RIGHT(N1943,LEN(N1943)-SEARCH("/",N1943,1))</f>
        <v>hardware</v>
      </c>
      <c r="S1943" s="8">
        <f>(((J1943/60)/60)/24)+DATE(1970,1,1)+(-5/24)</f>
        <v>41744.08253472222</v>
      </c>
      <c r="T1943" s="8">
        <f>(((I1943/60)/60)/24)+DATE(1970,1,1)+(-5/24)</f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ROUND((E1944/D1944)*100,0)</f>
        <v>138</v>
      </c>
      <c r="P1944">
        <f>ROUND(IF(L1944=0,0,(E1944/L1944)),0)</f>
        <v>87</v>
      </c>
      <c r="Q1944" t="str">
        <f>LEFT(N1944, SEARCH("/",N1944,1)-1)</f>
        <v>technology</v>
      </c>
      <c r="R1944" t="str">
        <f>RIGHT(N1944,LEN(N1944)-SEARCH("/",N1944,1))</f>
        <v>hardware</v>
      </c>
      <c r="S1944" s="8">
        <f>(((J1944/60)/60)/24)+DATE(1970,1,1)+(-5/24)</f>
        <v>40638.619675925926</v>
      </c>
      <c r="T1944" s="8">
        <f>(((I1944/60)/60)/24)+DATE(1970,1,1)+(-5/24)</f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ROUND((E1945/D1945)*100,0)</f>
        <v>1705</v>
      </c>
      <c r="P1945">
        <f>ROUND(IF(L1945=0,0,(E1945/L1945)),0)</f>
        <v>69</v>
      </c>
      <c r="Q1945" t="str">
        <f>LEFT(N1945, SEARCH("/",N1945,1)-1)</f>
        <v>technology</v>
      </c>
      <c r="R1945" t="str">
        <f>RIGHT(N1945,LEN(N1945)-SEARCH("/",N1945,1))</f>
        <v>hardware</v>
      </c>
      <c r="S1945" s="8">
        <f>(((J1945/60)/60)/24)+DATE(1970,1,1)+(-5/24)</f>
        <v>42548.061527777776</v>
      </c>
      <c r="T1945" s="8">
        <f>(((I1945/60)/60)/24)+DATE(1970,1,1)+(-5/24)</f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ROUND((E1946/D1946)*100,0)</f>
        <v>788</v>
      </c>
      <c r="P1946">
        <f>ROUND(IF(L1946=0,0,(E1946/L1946)),0)</f>
        <v>176</v>
      </c>
      <c r="Q1946" t="str">
        <f>LEFT(N1946, SEARCH("/",N1946,1)-1)</f>
        <v>technology</v>
      </c>
      <c r="R1946" t="str">
        <f>RIGHT(N1946,LEN(N1946)-SEARCH("/",N1946,1))</f>
        <v>hardware</v>
      </c>
      <c r="S1946" s="8">
        <f>(((J1946/60)/60)/24)+DATE(1970,1,1)+(-5/24)</f>
        <v>41730.376041666663</v>
      </c>
      <c r="T1946" s="8">
        <f>(((I1946/60)/60)/24)+DATE(1970,1,1)+(-5/24)</f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ROUND((E1947/D1947)*100,0)</f>
        <v>348</v>
      </c>
      <c r="P1947">
        <f>ROUND(IF(L1947=0,0,(E1947/L1947)),0)</f>
        <v>512</v>
      </c>
      <c r="Q1947" t="str">
        <f>LEFT(N1947, SEARCH("/",N1947,1)-1)</f>
        <v>technology</v>
      </c>
      <c r="R1947" t="str">
        <f>RIGHT(N1947,LEN(N1947)-SEARCH("/",N1947,1))</f>
        <v>hardware</v>
      </c>
      <c r="S1947" s="8">
        <f>(((J1947/60)/60)/24)+DATE(1970,1,1)+(-5/24)</f>
        <v>42157.043495370373</v>
      </c>
      <c r="T1947" s="8">
        <f>(((I1947/60)/60)/24)+DATE(1970,1,1)+(-5/24)</f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ROUND((E1948/D1948)*100,0)</f>
        <v>150</v>
      </c>
      <c r="P1948">
        <f>ROUND(IF(L1948=0,0,(E1948/L1948)),0)</f>
        <v>160</v>
      </c>
      <c r="Q1948" t="str">
        <f>LEFT(N1948, SEARCH("/",N1948,1)-1)</f>
        <v>technology</v>
      </c>
      <c r="R1948" t="str">
        <f>RIGHT(N1948,LEN(N1948)-SEARCH("/",N1948,1))</f>
        <v>hardware</v>
      </c>
      <c r="S1948" s="8">
        <f>(((J1948/60)/60)/24)+DATE(1970,1,1)+(-5/24)</f>
        <v>41688.941678240735</v>
      </c>
      <c r="T1948" s="8">
        <f>(((I1948/60)/60)/24)+DATE(1970,1,1)+(-5/24)</f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ROUND((E1949/D1949)*100,0)</f>
        <v>101</v>
      </c>
      <c r="P1949">
        <f>ROUND(IF(L1949=0,0,(E1949/L1949)),0)</f>
        <v>35</v>
      </c>
      <c r="Q1949" t="str">
        <f>LEFT(N1949, SEARCH("/",N1949,1)-1)</f>
        <v>technology</v>
      </c>
      <c r="R1949" t="str">
        <f>RIGHT(N1949,LEN(N1949)-SEARCH("/",N1949,1))</f>
        <v>hardware</v>
      </c>
      <c r="S1949" s="8">
        <f>(((J1949/60)/60)/24)+DATE(1970,1,1)+(-5/24)</f>
        <v>40102.709722222222</v>
      </c>
      <c r="T1949" s="8">
        <f>(((I1949/60)/60)/24)+DATE(1970,1,1)+(-5/24)</f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ROUND((E1950/D1950)*100,0)</f>
        <v>800</v>
      </c>
      <c r="P1950">
        <f>ROUND(IF(L1950=0,0,(E1950/L1950)),0)</f>
        <v>189</v>
      </c>
      <c r="Q1950" t="str">
        <f>LEFT(N1950, SEARCH("/",N1950,1)-1)</f>
        <v>technology</v>
      </c>
      <c r="R1950" t="str">
        <f>RIGHT(N1950,LEN(N1950)-SEARCH("/",N1950,1))</f>
        <v>hardware</v>
      </c>
      <c r="S1950" s="8">
        <f>(((J1950/60)/60)/24)+DATE(1970,1,1)+(-5/24)</f>
        <v>42473.395937499998</v>
      </c>
      <c r="T1950" s="8">
        <f>(((I1950/60)/60)/24)+DATE(1970,1,1)+(-5/24)</f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ROUND((E1951/D1951)*100,0)</f>
        <v>106</v>
      </c>
      <c r="P1951">
        <f>ROUND(IF(L1951=0,0,(E1951/L1951)),0)</f>
        <v>56</v>
      </c>
      <c r="Q1951" t="str">
        <f>LEFT(N1951, SEARCH("/",N1951,1)-1)</f>
        <v>technology</v>
      </c>
      <c r="R1951" t="str">
        <f>RIGHT(N1951,LEN(N1951)-SEARCH("/",N1951,1))</f>
        <v>hardware</v>
      </c>
      <c r="S1951" s="8">
        <f>(((J1951/60)/60)/24)+DATE(1970,1,1)+(-5/24)</f>
        <v>41800.214710648142</v>
      </c>
      <c r="T1951" s="8">
        <f>(((I1951/60)/60)/24)+DATE(1970,1,1)+(-5/24)</f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ROUND((E1952/D1952)*100,0)</f>
        <v>201</v>
      </c>
      <c r="P1952">
        <f>ROUND(IF(L1952=0,0,(E1952/L1952)),0)</f>
        <v>51</v>
      </c>
      <c r="Q1952" t="str">
        <f>LEFT(N1952, SEARCH("/",N1952,1)-1)</f>
        <v>technology</v>
      </c>
      <c r="R1952" t="str">
        <f>RIGHT(N1952,LEN(N1952)-SEARCH("/",N1952,1))</f>
        <v>hardware</v>
      </c>
      <c r="S1952" s="8">
        <f>(((J1952/60)/60)/24)+DATE(1970,1,1)+(-5/24)</f>
        <v>40623.973067129627</v>
      </c>
      <c r="T1952" s="8">
        <f>(((I1952/60)/60)/24)+DATE(1970,1,1)+(-5/24)</f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ROUND((E1953/D1953)*100,0)</f>
        <v>212</v>
      </c>
      <c r="P1953">
        <f>ROUND(IF(L1953=0,0,(E1953/L1953)),0)</f>
        <v>127</v>
      </c>
      <c r="Q1953" t="str">
        <f>LEFT(N1953, SEARCH("/",N1953,1)-1)</f>
        <v>technology</v>
      </c>
      <c r="R1953" t="str">
        <f>RIGHT(N1953,LEN(N1953)-SEARCH("/",N1953,1))</f>
        <v>hardware</v>
      </c>
      <c r="S1953" s="8">
        <f>(((J1953/60)/60)/24)+DATE(1970,1,1)+(-5/24)</f>
        <v>42651.212233796294</v>
      </c>
      <c r="T1953" s="8">
        <f>(((I1953/60)/60)/24)+DATE(1970,1,1)+(-5/24)</f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ROUND((E1954/D1954)*100,0)</f>
        <v>198</v>
      </c>
      <c r="P1954">
        <f>ROUND(IF(L1954=0,0,(E1954/L1954)),0)</f>
        <v>102</v>
      </c>
      <c r="Q1954" t="str">
        <f>LEFT(N1954, SEARCH("/",N1954,1)-1)</f>
        <v>technology</v>
      </c>
      <c r="R1954" t="str">
        <f>RIGHT(N1954,LEN(N1954)-SEARCH("/",N1954,1))</f>
        <v>hardware</v>
      </c>
      <c r="S1954" s="8">
        <f>(((J1954/60)/60)/24)+DATE(1970,1,1)+(-5/24)</f>
        <v>41526.398321759254</v>
      </c>
      <c r="T1954" s="8">
        <f>(((I1954/60)/60)/24)+DATE(1970,1,1)+(-5/24)</f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ROUND((E1955/D1955)*100,0)</f>
        <v>226</v>
      </c>
      <c r="P1955">
        <f>ROUND(IF(L1955=0,0,(E1955/L1955)),0)</f>
        <v>231</v>
      </c>
      <c r="Q1955" t="str">
        <f>LEFT(N1955, SEARCH("/",N1955,1)-1)</f>
        <v>technology</v>
      </c>
      <c r="R1955" t="str">
        <f>RIGHT(N1955,LEN(N1955)-SEARCH("/",N1955,1))</f>
        <v>hardware</v>
      </c>
      <c r="S1955" s="8">
        <f>(((J1955/60)/60)/24)+DATE(1970,1,1)+(-5/24)</f>
        <v>40940.991493055553</v>
      </c>
      <c r="T1955" s="8">
        <f>(((I1955/60)/60)/24)+DATE(1970,1,1)+(-5/24)</f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ROUND((E1956/D1956)*100,0)</f>
        <v>699</v>
      </c>
      <c r="P1956">
        <f>ROUND(IF(L1956=0,0,(E1956/L1956)),0)</f>
        <v>842</v>
      </c>
      <c r="Q1956" t="str">
        <f>LEFT(N1956, SEARCH("/",N1956,1)-1)</f>
        <v>technology</v>
      </c>
      <c r="R1956" t="str">
        <f>RIGHT(N1956,LEN(N1956)-SEARCH("/",N1956,1))</f>
        <v>hardware</v>
      </c>
      <c r="S1956" s="8">
        <f>(((J1956/60)/60)/24)+DATE(1970,1,1)+(-5/24)</f>
        <v>42394.372407407405</v>
      </c>
      <c r="T1956" s="8">
        <f>(((I1956/60)/60)/24)+DATE(1970,1,1)+(-5/24)</f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ROUND((E1957/D1957)*100,0)</f>
        <v>399</v>
      </c>
      <c r="P1957">
        <f>ROUND(IF(L1957=0,0,(E1957/L1957)),0)</f>
        <v>577</v>
      </c>
      <c r="Q1957" t="str">
        <f>LEFT(N1957, SEARCH("/",N1957,1)-1)</f>
        <v>technology</v>
      </c>
      <c r="R1957" t="str">
        <f>RIGHT(N1957,LEN(N1957)-SEARCH("/",N1957,1))</f>
        <v>hardware</v>
      </c>
      <c r="S1957" s="8">
        <f>(((J1957/60)/60)/24)+DATE(1970,1,1)+(-5/24)</f>
        <v>41020.063437500001</v>
      </c>
      <c r="T1957" s="8">
        <f>(((I1957/60)/60)/24)+DATE(1970,1,1)+(-5/24)</f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ROUND((E1958/D1958)*100,0)</f>
        <v>294</v>
      </c>
      <c r="P1958">
        <f>ROUND(IF(L1958=0,0,(E1958/L1958)),0)</f>
        <v>483</v>
      </c>
      <c r="Q1958" t="str">
        <f>LEFT(N1958, SEARCH("/",N1958,1)-1)</f>
        <v>technology</v>
      </c>
      <c r="R1958" t="str">
        <f>RIGHT(N1958,LEN(N1958)-SEARCH("/",N1958,1))</f>
        <v>hardware</v>
      </c>
      <c r="S1958" s="8">
        <f>(((J1958/60)/60)/24)+DATE(1970,1,1)+(-5/24)</f>
        <v>42067.71533564815</v>
      </c>
      <c r="T1958" s="8">
        <f>(((I1958/60)/60)/24)+DATE(1970,1,1)+(-5/24)</f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ROUND((E1959/D1959)*100,0)</f>
        <v>168</v>
      </c>
      <c r="P1959">
        <f>ROUND(IF(L1959=0,0,(E1959/L1959)),0)</f>
        <v>76</v>
      </c>
      <c r="Q1959" t="str">
        <f>LEFT(N1959, SEARCH("/",N1959,1)-1)</f>
        <v>technology</v>
      </c>
      <c r="R1959" t="str">
        <f>RIGHT(N1959,LEN(N1959)-SEARCH("/",N1959,1))</f>
        <v>hardware</v>
      </c>
      <c r="S1959" s="8">
        <f>(((J1959/60)/60)/24)+DATE(1970,1,1)+(-5/24)</f>
        <v>41178.890196759254</v>
      </c>
      <c r="T1959" s="8">
        <f>(((I1959/60)/60)/24)+DATE(1970,1,1)+(-5/24)</f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ROUND((E1960/D1960)*100,0)</f>
        <v>1436</v>
      </c>
      <c r="P1960">
        <f>ROUND(IF(L1960=0,0,(E1960/L1960)),0)</f>
        <v>74</v>
      </c>
      <c r="Q1960" t="str">
        <f>LEFT(N1960, SEARCH("/",N1960,1)-1)</f>
        <v>technology</v>
      </c>
      <c r="R1960" t="str">
        <f>RIGHT(N1960,LEN(N1960)-SEARCH("/",N1960,1))</f>
        <v>hardware</v>
      </c>
      <c r="S1960" s="8">
        <f>(((J1960/60)/60)/24)+DATE(1970,1,1)+(-5/24)</f>
        <v>41326.779641203699</v>
      </c>
      <c r="T1960" s="8">
        <f>(((I1960/60)/60)/24)+DATE(1970,1,1)+(-5/24)</f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ROUND((E1961/D1961)*100,0)</f>
        <v>157</v>
      </c>
      <c r="P1961">
        <f>ROUND(IF(L1961=0,0,(E1961/L1961)),0)</f>
        <v>37</v>
      </c>
      <c r="Q1961" t="str">
        <f>LEFT(N1961, SEARCH("/",N1961,1)-1)</f>
        <v>technology</v>
      </c>
      <c r="R1961" t="str">
        <f>RIGHT(N1961,LEN(N1961)-SEARCH("/",N1961,1))</f>
        <v>hardware</v>
      </c>
      <c r="S1961" s="8">
        <f>(((J1961/60)/60)/24)+DATE(1970,1,1)+(-5/24)</f>
        <v>41871.63726851852</v>
      </c>
      <c r="T1961" s="8">
        <f>(((I1961/60)/60)/24)+DATE(1970,1,1)+(-5/24)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ROUND((E1962/D1962)*100,0)</f>
        <v>118</v>
      </c>
      <c r="P1962">
        <f>ROUND(IF(L1962=0,0,(E1962/L1962)),0)</f>
        <v>2501</v>
      </c>
      <c r="Q1962" t="str">
        <f>LEFT(N1962, SEARCH("/",N1962,1)-1)</f>
        <v>technology</v>
      </c>
      <c r="R1962" t="str">
        <f>RIGHT(N1962,LEN(N1962)-SEARCH("/",N1962,1))</f>
        <v>hardware</v>
      </c>
      <c r="S1962" s="8">
        <f>(((J1962/60)/60)/24)+DATE(1970,1,1)+(-5/24)</f>
        <v>41964.154409722221</v>
      </c>
      <c r="T1962" s="8">
        <f>(((I1962/60)/60)/24)+DATE(1970,1,1)+(-5/24)</f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ROUND((E1963/D1963)*100,0)</f>
        <v>1105</v>
      </c>
      <c r="P1963">
        <f>ROUND(IF(L1963=0,0,(E1963/L1963)),0)</f>
        <v>68</v>
      </c>
      <c r="Q1963" t="str">
        <f>LEFT(N1963, SEARCH("/",N1963,1)-1)</f>
        <v>technology</v>
      </c>
      <c r="R1963" t="str">
        <f>RIGHT(N1963,LEN(N1963)-SEARCH("/",N1963,1))</f>
        <v>hardware</v>
      </c>
      <c r="S1963" s="8">
        <f>(((J1963/60)/60)/24)+DATE(1970,1,1)+(-5/24)</f>
        <v>41147.986307870371</v>
      </c>
      <c r="T1963" s="8">
        <f>(((I1963/60)/60)/24)+DATE(1970,1,1)+(-5/24)</f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ROUND((E1964/D1964)*100,0)</f>
        <v>193</v>
      </c>
      <c r="P1964">
        <f>ROUND(IF(L1964=0,0,(E1964/L1964)),0)</f>
        <v>63</v>
      </c>
      <c r="Q1964" t="str">
        <f>LEFT(N1964, SEARCH("/",N1964,1)-1)</f>
        <v>technology</v>
      </c>
      <c r="R1964" t="str">
        <f>RIGHT(N1964,LEN(N1964)-SEARCH("/",N1964,1))</f>
        <v>hardware</v>
      </c>
      <c r="S1964" s="8">
        <f>(((J1964/60)/60)/24)+DATE(1970,1,1)+(-5/24)</f>
        <v>41742.572175925925</v>
      </c>
      <c r="T1964" s="8">
        <f>(((I1964/60)/60)/24)+DATE(1970,1,1)+(-5/24)</f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ROUND((E1965/D1965)*100,0)</f>
        <v>127</v>
      </c>
      <c r="P1965">
        <f>ROUND(IF(L1965=0,0,(E1965/L1965)),0)</f>
        <v>118</v>
      </c>
      <c r="Q1965" t="str">
        <f>LEFT(N1965, SEARCH("/",N1965,1)-1)</f>
        <v>technology</v>
      </c>
      <c r="R1965" t="str">
        <f>RIGHT(N1965,LEN(N1965)-SEARCH("/",N1965,1))</f>
        <v>hardware</v>
      </c>
      <c r="S1965" s="8">
        <f>(((J1965/60)/60)/24)+DATE(1970,1,1)+(-5/24)</f>
        <v>41863.221458333333</v>
      </c>
      <c r="T1965" s="8">
        <f>(((I1965/60)/60)/24)+DATE(1970,1,1)+(-5/24)</f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ROUND((E1966/D1966)*100,0)</f>
        <v>260</v>
      </c>
      <c r="P1966">
        <f>ROUND(IF(L1966=0,0,(E1966/L1966)),0)</f>
        <v>181</v>
      </c>
      <c r="Q1966" t="str">
        <f>LEFT(N1966, SEARCH("/",N1966,1)-1)</f>
        <v>technology</v>
      </c>
      <c r="R1966" t="str">
        <f>RIGHT(N1966,LEN(N1966)-SEARCH("/",N1966,1))</f>
        <v>hardware</v>
      </c>
      <c r="S1966" s="8">
        <f>(((J1966/60)/60)/24)+DATE(1970,1,1)+(-5/24)</f>
        <v>42452.064490740733</v>
      </c>
      <c r="T1966" s="8">
        <f>(((I1966/60)/60)/24)+DATE(1970,1,1)+(-5/24)</f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ROUND((E1967/D1967)*100,0)</f>
        <v>262</v>
      </c>
      <c r="P1967">
        <f>ROUND(IF(L1967=0,0,(E1967/L1967)),0)</f>
        <v>127</v>
      </c>
      <c r="Q1967" t="str">
        <f>LEFT(N1967, SEARCH("/",N1967,1)-1)</f>
        <v>technology</v>
      </c>
      <c r="R1967" t="str">
        <f>RIGHT(N1967,LEN(N1967)-SEARCH("/",N1967,1))</f>
        <v>hardware</v>
      </c>
      <c r="S1967" s="8">
        <f>(((J1967/60)/60)/24)+DATE(1970,1,1)+(-5/24)</f>
        <v>40897.880902777775</v>
      </c>
      <c r="T1967" s="8">
        <f>(((I1967/60)/60)/24)+DATE(1970,1,1)+(-5/24)</f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ROUND((E1968/D1968)*100,0)</f>
        <v>207</v>
      </c>
      <c r="P1968">
        <f>ROUND(IF(L1968=0,0,(E1968/L1968)),0)</f>
        <v>137</v>
      </c>
      <c r="Q1968" t="str">
        <f>LEFT(N1968, SEARCH("/",N1968,1)-1)</f>
        <v>technology</v>
      </c>
      <c r="R1968" t="str">
        <f>RIGHT(N1968,LEN(N1968)-SEARCH("/",N1968,1))</f>
        <v>hardware</v>
      </c>
      <c r="S1968" s="8">
        <f>(((J1968/60)/60)/24)+DATE(1970,1,1)+(-5/24)</f>
        <v>41835.332152777773</v>
      </c>
      <c r="T1968" s="8">
        <f>(((I1968/60)/60)/24)+DATE(1970,1,1)+(-5/24)</f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ROUND((E1969/D1969)*100,0)</f>
        <v>370</v>
      </c>
      <c r="P1969">
        <f>ROUND(IF(L1969=0,0,(E1969/L1969)),0)</f>
        <v>183</v>
      </c>
      <c r="Q1969" t="str">
        <f>LEFT(N1969, SEARCH("/",N1969,1)-1)</f>
        <v>technology</v>
      </c>
      <c r="R1969" t="str">
        <f>RIGHT(N1969,LEN(N1969)-SEARCH("/",N1969,1))</f>
        <v>hardware</v>
      </c>
      <c r="S1969" s="8">
        <f>(((J1969/60)/60)/24)+DATE(1970,1,1)+(-5/24)</f>
        <v>41730.455196759256</v>
      </c>
      <c r="T1969" s="8">
        <f>(((I1969/60)/60)/24)+DATE(1970,1,1)+(-5/24)</f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ROUND((E1970/D1970)*100,0)</f>
        <v>285</v>
      </c>
      <c r="P1970">
        <f>ROUND(IF(L1970=0,0,(E1970/L1970)),0)</f>
        <v>279</v>
      </c>
      <c r="Q1970" t="str">
        <f>LEFT(N1970, SEARCH("/",N1970,1)-1)</f>
        <v>technology</v>
      </c>
      <c r="R1970" t="str">
        <f>RIGHT(N1970,LEN(N1970)-SEARCH("/",N1970,1))</f>
        <v>hardware</v>
      </c>
      <c r="S1970" s="8">
        <f>(((J1970/60)/60)/24)+DATE(1970,1,1)+(-5/24)</f>
        <v>42676.378645833327</v>
      </c>
      <c r="T1970" s="8">
        <f>(((I1970/60)/60)/24)+DATE(1970,1,1)+(-5/24)</f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ROUND((E1971/D1971)*100,0)</f>
        <v>579</v>
      </c>
      <c r="P1971">
        <f>ROUND(IF(L1971=0,0,(E1971/L1971)),0)</f>
        <v>61</v>
      </c>
      <c r="Q1971" t="str">
        <f>LEFT(N1971, SEARCH("/",N1971,1)-1)</f>
        <v>technology</v>
      </c>
      <c r="R1971" t="str">
        <f>RIGHT(N1971,LEN(N1971)-SEARCH("/",N1971,1))</f>
        <v>hardware</v>
      </c>
      <c r="S1971" s="8">
        <f>(((J1971/60)/60)/24)+DATE(1970,1,1)+(-5/24)</f>
        <v>42557.584120370368</v>
      </c>
      <c r="T1971" s="8">
        <f>(((I1971/60)/60)/24)+DATE(1970,1,1)+(-5/24)</f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ROUND((E1972/D1972)*100,0)</f>
        <v>1132</v>
      </c>
      <c r="P1972">
        <f>ROUND(IF(L1972=0,0,(E1972/L1972)),0)</f>
        <v>81</v>
      </c>
      <c r="Q1972" t="str">
        <f>LEFT(N1972, SEARCH("/",N1972,1)-1)</f>
        <v>technology</v>
      </c>
      <c r="R1972" t="str">
        <f>RIGHT(N1972,LEN(N1972)-SEARCH("/",N1972,1))</f>
        <v>hardware</v>
      </c>
      <c r="S1972" s="8">
        <f>(((J1972/60)/60)/24)+DATE(1970,1,1)+(-5/24)</f>
        <v>41323.984965277778</v>
      </c>
      <c r="T1972" s="8">
        <f>(((I1972/60)/60)/24)+DATE(1970,1,1)+(-5/24)</f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ROUND((E1973/D1973)*100,0)</f>
        <v>263</v>
      </c>
      <c r="P1973">
        <f>ROUND(IF(L1973=0,0,(E1973/L1973)),0)</f>
        <v>272</v>
      </c>
      <c r="Q1973" t="str">
        <f>LEFT(N1973, SEARCH("/",N1973,1)-1)</f>
        <v>technology</v>
      </c>
      <c r="R1973" t="str">
        <f>RIGHT(N1973,LEN(N1973)-SEARCH("/",N1973,1))</f>
        <v>hardware</v>
      </c>
      <c r="S1973" s="8">
        <f>(((J1973/60)/60)/24)+DATE(1970,1,1)+(-5/24)</f>
        <v>41561.29237268518</v>
      </c>
      <c r="T1973" s="8">
        <f>(((I1973/60)/60)/24)+DATE(1970,1,1)+(-5/24)</f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ROUND((E1974/D1974)*100,0)</f>
        <v>674</v>
      </c>
      <c r="P1974">
        <f>ROUND(IF(L1974=0,0,(E1974/L1974)),0)</f>
        <v>71</v>
      </c>
      <c r="Q1974" t="str">
        <f>LEFT(N1974, SEARCH("/",N1974,1)-1)</f>
        <v>technology</v>
      </c>
      <c r="R1974" t="str">
        <f>RIGHT(N1974,LEN(N1974)-SEARCH("/",N1974,1))</f>
        <v>hardware</v>
      </c>
      <c r="S1974" s="8">
        <f>(((J1974/60)/60)/24)+DATE(1970,1,1)+(-5/24)</f>
        <v>41200.803749999999</v>
      </c>
      <c r="T1974" s="8">
        <f>(((I1974/60)/60)/24)+DATE(1970,1,1)+(-5/24)</f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ROUND((E1975/D1975)*100,0)</f>
        <v>257</v>
      </c>
      <c r="P1975">
        <f>ROUND(IF(L1975=0,0,(E1975/L1975)),0)</f>
        <v>248</v>
      </c>
      <c r="Q1975" t="str">
        <f>LEFT(N1975, SEARCH("/",N1975,1)-1)</f>
        <v>technology</v>
      </c>
      <c r="R1975" t="str">
        <f>RIGHT(N1975,LEN(N1975)-SEARCH("/",N1975,1))</f>
        <v>hardware</v>
      </c>
      <c r="S1975" s="8">
        <f>(((J1975/60)/60)/24)+DATE(1970,1,1)+(-5/24)</f>
        <v>42549.514629629623</v>
      </c>
      <c r="T1975" s="8">
        <f>(((I1975/60)/60)/24)+DATE(1970,1,1)+(-5/24)</f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ROUND((E1976/D1976)*100,0)</f>
        <v>375</v>
      </c>
      <c r="P1976">
        <f>ROUND(IF(L1976=0,0,(E1976/L1976)),0)</f>
        <v>187</v>
      </c>
      <c r="Q1976" t="str">
        <f>LEFT(N1976, SEARCH("/",N1976,1)-1)</f>
        <v>technology</v>
      </c>
      <c r="R1976" t="str">
        <f>RIGHT(N1976,LEN(N1976)-SEARCH("/",N1976,1))</f>
        <v>hardware</v>
      </c>
      <c r="S1976" s="8">
        <f>(((J1976/60)/60)/24)+DATE(1970,1,1)+(-5/24)</f>
        <v>41445.125798611109</v>
      </c>
      <c r="T1976" s="8">
        <f>(((I1976/60)/60)/24)+DATE(1970,1,1)+(-5/24)</f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ROUND((E1977/D1977)*100,0)</f>
        <v>209</v>
      </c>
      <c r="P1977">
        <f>ROUND(IF(L1977=0,0,(E1977/L1977)),0)</f>
        <v>132</v>
      </c>
      <c r="Q1977" t="str">
        <f>LEFT(N1977, SEARCH("/",N1977,1)-1)</f>
        <v>technology</v>
      </c>
      <c r="R1977" t="str">
        <f>RIGHT(N1977,LEN(N1977)-SEARCH("/",N1977,1))</f>
        <v>hardware</v>
      </c>
      <c r="S1977" s="8">
        <f>(((J1977/60)/60)/24)+DATE(1970,1,1)+(-5/24)</f>
        <v>41313.54688657407</v>
      </c>
      <c r="T1977" s="8">
        <f>(((I1977/60)/60)/24)+DATE(1970,1,1)+(-5/24)</f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ROUND((E1978/D1978)*100,0)</f>
        <v>347</v>
      </c>
      <c r="P1978">
        <f>ROUND(IF(L1978=0,0,(E1978/L1978)),0)</f>
        <v>29</v>
      </c>
      <c r="Q1978" t="str">
        <f>LEFT(N1978, SEARCH("/",N1978,1)-1)</f>
        <v>technology</v>
      </c>
      <c r="R1978" t="str">
        <f>RIGHT(N1978,LEN(N1978)-SEARCH("/",N1978,1))</f>
        <v>hardware</v>
      </c>
      <c r="S1978" s="8">
        <f>(((J1978/60)/60)/24)+DATE(1970,1,1)+(-5/24)</f>
        <v>41438.691261574073</v>
      </c>
      <c r="T1978" s="8">
        <f>(((I1978/60)/60)/24)+DATE(1970,1,1)+(-5/24)</f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ROUND((E1979/D1979)*100,0)</f>
        <v>402</v>
      </c>
      <c r="P1979">
        <f>ROUND(IF(L1979=0,0,(E1979/L1979)),0)</f>
        <v>245</v>
      </c>
      <c r="Q1979" t="str">
        <f>LEFT(N1979, SEARCH("/",N1979,1)-1)</f>
        <v>technology</v>
      </c>
      <c r="R1979" t="str">
        <f>RIGHT(N1979,LEN(N1979)-SEARCH("/",N1979,1))</f>
        <v>hardware</v>
      </c>
      <c r="S1979" s="8">
        <f>(((J1979/60)/60)/24)+DATE(1970,1,1)+(-5/24)</f>
        <v>42311.008564814816</v>
      </c>
      <c r="T1979" s="8">
        <f>(((I1979/60)/60)/24)+DATE(1970,1,1)+(-5/24)</f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ROUND((E1980/D1980)*100,0)</f>
        <v>1027</v>
      </c>
      <c r="P1980">
        <f>ROUND(IF(L1980=0,0,(E1980/L1980)),0)</f>
        <v>1323</v>
      </c>
      <c r="Q1980" t="str">
        <f>LEFT(N1980, SEARCH("/",N1980,1)-1)</f>
        <v>technology</v>
      </c>
      <c r="R1980" t="str">
        <f>RIGHT(N1980,LEN(N1980)-SEARCH("/",N1980,1))</f>
        <v>hardware</v>
      </c>
      <c r="S1980" s="8">
        <f>(((J1980/60)/60)/24)+DATE(1970,1,1)+(-5/24)</f>
        <v>41039.017268518517</v>
      </c>
      <c r="T1980" s="8">
        <f>(((I1980/60)/60)/24)+DATE(1970,1,1)+(-5/24)</f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ROUND((E1981/D1981)*100,0)</f>
        <v>115</v>
      </c>
      <c r="P1981">
        <f>ROUND(IF(L1981=0,0,(E1981/L1981)),0)</f>
        <v>283</v>
      </c>
      <c r="Q1981" t="str">
        <f>LEFT(N1981, SEARCH("/",N1981,1)-1)</f>
        <v>technology</v>
      </c>
      <c r="R1981" t="str">
        <f>RIGHT(N1981,LEN(N1981)-SEARCH("/",N1981,1))</f>
        <v>hardware</v>
      </c>
      <c r="S1981" s="8">
        <f>(((J1981/60)/60)/24)+DATE(1970,1,1)+(-5/24)</f>
        <v>42290.25168981481</v>
      </c>
      <c r="T1981" s="8">
        <f>(((I1981/60)/60)/24)+DATE(1970,1,1)+(-5/24)</f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ROUND((E1982/D1982)*100,0)</f>
        <v>355</v>
      </c>
      <c r="P1982">
        <f>ROUND(IF(L1982=0,0,(E1982/L1982)),0)</f>
        <v>91</v>
      </c>
      <c r="Q1982" t="str">
        <f>LEFT(N1982, SEARCH("/",N1982,1)-1)</f>
        <v>technology</v>
      </c>
      <c r="R1982" t="str">
        <f>RIGHT(N1982,LEN(N1982)-SEARCH("/",N1982,1))</f>
        <v>hardware</v>
      </c>
      <c r="S1982" s="8">
        <f>(((J1982/60)/60)/24)+DATE(1970,1,1)+(-5/24)</f>
        <v>42423.334050925921</v>
      </c>
      <c r="T1982" s="8">
        <f>(((I1982/60)/60)/24)+DATE(1970,1,1)+(-5/24)</f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ROUND((E1983/D1983)*100,0)</f>
        <v>5</v>
      </c>
      <c r="P1983">
        <f>ROUND(IF(L1983=0,0,(E1983/L1983)),0)</f>
        <v>32</v>
      </c>
      <c r="Q1983" t="str">
        <f>LEFT(N1983, SEARCH("/",N1983,1)-1)</f>
        <v>photography</v>
      </c>
      <c r="R1983" t="str">
        <f>RIGHT(N1983,LEN(N1983)-SEARCH("/",N1983,1))</f>
        <v>people</v>
      </c>
      <c r="S1983" s="8">
        <f>(((J1983/60)/60)/24)+DATE(1970,1,1)+(-5/24)</f>
        <v>41799.516956018517</v>
      </c>
      <c r="T1983" s="8">
        <f>(((I1983/60)/60)/24)+DATE(1970,1,1)+(-5/24)</f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ROUND((E1984/D1984)*100,0)</f>
        <v>0</v>
      </c>
      <c r="P1984">
        <f>ROUND(IF(L1984=0,0,(E1984/L1984)),0)</f>
        <v>0</v>
      </c>
      <c r="Q1984" t="str">
        <f>LEFT(N1984, SEARCH("/",N1984,1)-1)</f>
        <v>photography</v>
      </c>
      <c r="R1984" t="str">
        <f>RIGHT(N1984,LEN(N1984)-SEARCH("/",N1984,1))</f>
        <v>people</v>
      </c>
      <c r="S1984" s="8">
        <f>(((J1984/60)/60)/24)+DATE(1970,1,1)+(-5/24)</f>
        <v>42678.378321759257</v>
      </c>
      <c r="T1984" s="8">
        <f>(((I1984/60)/60)/24)+DATE(1970,1,1)+(-5/24)</f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ROUND((E1985/D1985)*100,0)</f>
        <v>4</v>
      </c>
      <c r="P1985">
        <f>ROUND(IF(L1985=0,0,(E1985/L1985)),0)</f>
        <v>89</v>
      </c>
      <c r="Q1985" t="str">
        <f>LEFT(N1985, SEARCH("/",N1985,1)-1)</f>
        <v>photography</v>
      </c>
      <c r="R1985" t="str">
        <f>RIGHT(N1985,LEN(N1985)-SEARCH("/",N1985,1))</f>
        <v>people</v>
      </c>
      <c r="S1985" s="8">
        <f>(((J1985/60)/60)/24)+DATE(1970,1,1)+(-5/24)</f>
        <v>42592.803449074076</v>
      </c>
      <c r="T1985" s="8">
        <f>(((I1985/60)/60)/24)+DATE(1970,1,1)+(-5/24)</f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ROUND((E1986/D1986)*100,0)</f>
        <v>21</v>
      </c>
      <c r="P1986">
        <f>ROUND(IF(L1986=0,0,(E1986/L1986)),0)</f>
        <v>453</v>
      </c>
      <c r="Q1986" t="str">
        <f>LEFT(N1986, SEARCH("/",N1986,1)-1)</f>
        <v>photography</v>
      </c>
      <c r="R1986" t="str">
        <f>RIGHT(N1986,LEN(N1986)-SEARCH("/",N1986,1))</f>
        <v>people</v>
      </c>
      <c r="S1986" s="8">
        <f>(((J1986/60)/60)/24)+DATE(1970,1,1)+(-5/24)</f>
        <v>41913.581956018512</v>
      </c>
      <c r="T1986" s="8">
        <f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ROUND((E1987/D1987)*100,0)</f>
        <v>3</v>
      </c>
      <c r="P1987">
        <f>ROUND(IF(L1987=0,0,(E1987/L1987)),0)</f>
        <v>13</v>
      </c>
      <c r="Q1987" t="str">
        <f>LEFT(N1987, SEARCH("/",N1987,1)-1)</f>
        <v>photography</v>
      </c>
      <c r="R1987" t="str">
        <f>RIGHT(N1987,LEN(N1987)-SEARCH("/",N1987,1))</f>
        <v>people</v>
      </c>
      <c r="S1987" s="8">
        <f>(((J1987/60)/60)/24)+DATE(1970,1,1)+(-5/24)</f>
        <v>42555.490405092591</v>
      </c>
      <c r="T1987" s="8">
        <f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ROUND((E1988/D1988)*100,0)</f>
        <v>0</v>
      </c>
      <c r="P1988">
        <f>ROUND(IF(L1988=0,0,(E1988/L1988)),0)</f>
        <v>1</v>
      </c>
      <c r="Q1988" t="str">
        <f>LEFT(N1988, SEARCH("/",N1988,1)-1)</f>
        <v>photography</v>
      </c>
      <c r="R1988" t="str">
        <f>RIGHT(N1988,LEN(N1988)-SEARCH("/",N1988,1))</f>
        <v>people</v>
      </c>
      <c r="S1988" s="8">
        <f>(((J1988/60)/60)/24)+DATE(1970,1,1)+(-5/24)</f>
        <v>42413.225497685176</v>
      </c>
      <c r="T1988" s="8">
        <f>(((I1988/60)/60)/24)+DATE(1970,1,1)+(-5/24)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ROUND((E1989/D1989)*100,0)</f>
        <v>42</v>
      </c>
      <c r="P1989">
        <f>ROUND(IF(L1989=0,0,(E1989/L1989)),0)</f>
        <v>83</v>
      </c>
      <c r="Q1989" t="str">
        <f>LEFT(N1989, SEARCH("/",N1989,1)-1)</f>
        <v>photography</v>
      </c>
      <c r="R1989" t="str">
        <f>RIGHT(N1989,LEN(N1989)-SEARCH("/",N1989,1))</f>
        <v>people</v>
      </c>
      <c r="S1989" s="8">
        <f>(((J1989/60)/60)/24)+DATE(1970,1,1)+(-5/24)</f>
        <v>42034.431435185186</v>
      </c>
      <c r="T1989" s="8">
        <f>(((I1989/60)/60)/24)+DATE(1970,1,1)+(-5/24)</f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ROUND((E1990/D1990)*100,0)</f>
        <v>0</v>
      </c>
      <c r="P1990">
        <f>ROUND(IF(L1990=0,0,(E1990/L1990)),0)</f>
        <v>25</v>
      </c>
      <c r="Q1990" t="str">
        <f>LEFT(N1990, SEARCH("/",N1990,1)-1)</f>
        <v>photography</v>
      </c>
      <c r="R1990" t="str">
        <f>RIGHT(N1990,LEN(N1990)-SEARCH("/",N1990,1))</f>
        <v>people</v>
      </c>
      <c r="S1990" s="8">
        <f>(((J1990/60)/60)/24)+DATE(1970,1,1)+(-5/24)</f>
        <v>42206.554884259262</v>
      </c>
      <c r="T1990" s="8">
        <f>(((I1990/60)/60)/24)+DATE(1970,1,1)+(-5/24)</f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ROUND((E1991/D1991)*100,0)</f>
        <v>1</v>
      </c>
      <c r="P1991">
        <f>ROUND(IF(L1991=0,0,(E1991/L1991)),0)</f>
        <v>50</v>
      </c>
      <c r="Q1991" t="str">
        <f>LEFT(N1991, SEARCH("/",N1991,1)-1)</f>
        <v>photography</v>
      </c>
      <c r="R1991" t="str">
        <f>RIGHT(N1991,LEN(N1991)-SEARCH("/",N1991,1))</f>
        <v>people</v>
      </c>
      <c r="S1991" s="8">
        <f>(((J1991/60)/60)/24)+DATE(1970,1,1)+(-5/24)</f>
        <v>42685.472314814811</v>
      </c>
      <c r="T1991" s="8">
        <f>(((I1991/60)/60)/24)+DATE(1970,1,1)+(-5/24)</f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ROUND((E1992/D1992)*100,0)</f>
        <v>17</v>
      </c>
      <c r="P1992">
        <f>ROUND(IF(L1992=0,0,(E1992/L1992)),0)</f>
        <v>102</v>
      </c>
      <c r="Q1992" t="str">
        <f>LEFT(N1992, SEARCH("/",N1992,1)-1)</f>
        <v>photography</v>
      </c>
      <c r="R1992" t="str">
        <f>RIGHT(N1992,LEN(N1992)-SEARCH("/",N1992,1))</f>
        <v>people</v>
      </c>
      <c r="S1992" s="8">
        <f>(((J1992/60)/60)/24)+DATE(1970,1,1)+(-5/24)</f>
        <v>42397.987638888888</v>
      </c>
      <c r="T1992" s="8">
        <f>(((I1992/60)/60)/24)+DATE(1970,1,1)+(-5/24)</f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ROUND((E1993/D1993)*100,0)</f>
        <v>7</v>
      </c>
      <c r="P1993">
        <f>ROUND(IF(L1993=0,0,(E1993/L1993)),0)</f>
        <v>47</v>
      </c>
      <c r="Q1993" t="str">
        <f>LEFT(N1993, SEARCH("/",N1993,1)-1)</f>
        <v>photography</v>
      </c>
      <c r="R1993" t="str">
        <f>RIGHT(N1993,LEN(N1993)-SEARCH("/",N1993,1))</f>
        <v>people</v>
      </c>
      <c r="S1993" s="8">
        <f>(((J1993/60)/60)/24)+DATE(1970,1,1)+(-5/24)</f>
        <v>42167.685023148144</v>
      </c>
      <c r="T1993" s="8">
        <f>(((I1993/60)/60)/24)+DATE(1970,1,1)+(-5/24)</f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ROUND((E1994/D1994)*100,0)</f>
        <v>0</v>
      </c>
      <c r="P1994">
        <f>ROUND(IF(L1994=0,0,(E1994/L1994)),0)</f>
        <v>1</v>
      </c>
      <c r="Q1994" t="str">
        <f>LEFT(N1994, SEARCH("/",N1994,1)-1)</f>
        <v>photography</v>
      </c>
      <c r="R1994" t="str">
        <f>RIGHT(N1994,LEN(N1994)-SEARCH("/",N1994,1))</f>
        <v>people</v>
      </c>
      <c r="S1994" s="8">
        <f>(((J1994/60)/60)/24)+DATE(1970,1,1)+(-5/24)</f>
        <v>42022.935081018521</v>
      </c>
      <c r="T1994" s="8">
        <f>(((I1994/60)/60)/24)+DATE(1970,1,1)+(-5/24)</f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ROUND((E1995/D1995)*100,0)</f>
        <v>0</v>
      </c>
      <c r="P1995">
        <f>ROUND(IF(L1995=0,0,(E1995/L1995)),0)</f>
        <v>0</v>
      </c>
      <c r="Q1995" t="str">
        <f>LEFT(N1995, SEARCH("/",N1995,1)-1)</f>
        <v>photography</v>
      </c>
      <c r="R1995" t="str">
        <f>RIGHT(N1995,LEN(N1995)-SEARCH("/",N1995,1))</f>
        <v>people</v>
      </c>
      <c r="S1995" s="8">
        <f>(((J1995/60)/60)/24)+DATE(1970,1,1)+(-5/24)</f>
        <v>42329.380057870374</v>
      </c>
      <c r="T1995" s="8">
        <f>(((I1995/60)/60)/24)+DATE(1970,1,1)+(-5/24)</f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ROUND((E1996/D1996)*100,0)</f>
        <v>0</v>
      </c>
      <c r="P1996">
        <f>ROUND(IF(L1996=0,0,(E1996/L1996)),0)</f>
        <v>0</v>
      </c>
      <c r="Q1996" t="str">
        <f>LEFT(N1996, SEARCH("/",N1996,1)-1)</f>
        <v>photography</v>
      </c>
      <c r="R1996" t="str">
        <f>RIGHT(N1996,LEN(N1996)-SEARCH("/",N1996,1))</f>
        <v>people</v>
      </c>
      <c r="S1996" s="8">
        <f>(((J1996/60)/60)/24)+DATE(1970,1,1)+(-5/24)</f>
        <v>42650.797939814809</v>
      </c>
      <c r="T1996" s="8">
        <f>(((I1996/60)/60)/24)+DATE(1970,1,1)+(-5/24)</f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ROUND((E1997/D1997)*100,0)</f>
        <v>8</v>
      </c>
      <c r="P1997">
        <f>ROUND(IF(L1997=0,0,(E1997/L1997)),0)</f>
        <v>26</v>
      </c>
      <c r="Q1997" t="str">
        <f>LEFT(N1997, SEARCH("/",N1997,1)-1)</f>
        <v>photography</v>
      </c>
      <c r="R1997" t="str">
        <f>RIGHT(N1997,LEN(N1997)-SEARCH("/",N1997,1))</f>
        <v>people</v>
      </c>
      <c r="S1997" s="8">
        <f>(((J1997/60)/60)/24)+DATE(1970,1,1)+(-5/24)</f>
        <v>42181.693703703706</v>
      </c>
      <c r="T1997" s="8">
        <f>(((I1997/60)/60)/24)+DATE(1970,1,1)+(-5/24)</f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ROUND((E1998/D1998)*100,0)</f>
        <v>0</v>
      </c>
      <c r="P1998">
        <f>ROUND(IF(L1998=0,0,(E1998/L1998)),0)</f>
        <v>0</v>
      </c>
      <c r="Q1998" t="str">
        <f>LEFT(N1998, SEARCH("/",N1998,1)-1)</f>
        <v>photography</v>
      </c>
      <c r="R1998" t="str">
        <f>RIGHT(N1998,LEN(N1998)-SEARCH("/",N1998,1))</f>
        <v>people</v>
      </c>
      <c r="S1998" s="8">
        <f>(((J1998/60)/60)/24)+DATE(1970,1,1)+(-5/24)</f>
        <v>41800.611238425925</v>
      </c>
      <c r="T1998" s="8">
        <f>(((I1998/60)/60)/24)+DATE(1970,1,1)+(-5/24)</f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ROUND((E1999/D1999)*100,0)</f>
        <v>0</v>
      </c>
      <c r="P1999">
        <f>ROUND(IF(L1999=0,0,(E1999/L1999)),0)</f>
        <v>0</v>
      </c>
      <c r="Q1999" t="str">
        <f>LEFT(N1999, SEARCH("/",N1999,1)-1)</f>
        <v>photography</v>
      </c>
      <c r="R1999" t="str">
        <f>RIGHT(N1999,LEN(N1999)-SEARCH("/",N1999,1))</f>
        <v>people</v>
      </c>
      <c r="S1999" s="8">
        <f>(((J1999/60)/60)/24)+DATE(1970,1,1)+(-5/24)</f>
        <v>41847.722361111111</v>
      </c>
      <c r="T1999" s="8">
        <f>(((I1999/60)/60)/24)+DATE(1970,1,1)+(-5/24)</f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ROUND((E2000/D2000)*100,0)</f>
        <v>26</v>
      </c>
      <c r="P2000">
        <f>ROUND(IF(L2000=0,0,(E2000/L2000)),0)</f>
        <v>218</v>
      </c>
      <c r="Q2000" t="str">
        <f>LEFT(N2000, SEARCH("/",N2000,1)-1)</f>
        <v>photography</v>
      </c>
      <c r="R2000" t="str">
        <f>RIGHT(N2000,LEN(N2000)-SEARCH("/",N2000,1))</f>
        <v>people</v>
      </c>
      <c r="S2000" s="8">
        <f>(((J2000/60)/60)/24)+DATE(1970,1,1)+(-5/24)</f>
        <v>41806.910162037035</v>
      </c>
      <c r="T2000" s="8">
        <f>(((I2000/60)/60)/24)+DATE(1970,1,1)+(-5/24)</f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ROUND((E2001/D2001)*100,0)</f>
        <v>1</v>
      </c>
      <c r="P2001">
        <f>ROUND(IF(L2001=0,0,(E2001/L2001)),0)</f>
        <v>34</v>
      </c>
      <c r="Q2001" t="str">
        <f>LEFT(N2001, SEARCH("/",N2001,1)-1)</f>
        <v>photography</v>
      </c>
      <c r="R2001" t="str">
        <f>RIGHT(N2001,LEN(N2001)-SEARCH("/",N2001,1))</f>
        <v>people</v>
      </c>
      <c r="S2001" s="8">
        <f>(((J2001/60)/60)/24)+DATE(1970,1,1)+(-5/24)</f>
        <v>41926.274398148147</v>
      </c>
      <c r="T2001" s="8">
        <f>(((I2001/60)/60)/24)+DATE(1970,1,1)+(-5/24)</f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ROUND((E2002/D2002)*100,0)</f>
        <v>13</v>
      </c>
      <c r="P2002">
        <f>ROUND(IF(L2002=0,0,(E2002/L2002)),0)</f>
        <v>25</v>
      </c>
      <c r="Q2002" t="str">
        <f>LEFT(N2002, SEARCH("/",N2002,1)-1)</f>
        <v>photography</v>
      </c>
      <c r="R2002" t="str">
        <f>RIGHT(N2002,LEN(N2002)-SEARCH("/",N2002,1))</f>
        <v>people</v>
      </c>
      <c r="S2002" s="8">
        <f>(((J2002/60)/60)/24)+DATE(1970,1,1)+(-5/24)</f>
        <v>42345.743206018517</v>
      </c>
      <c r="T2002" s="8">
        <f>(((I2002/60)/60)/24)+DATE(1970,1,1)+(-5/24)</f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ROUND((E2003/D2003)*100,0)</f>
        <v>382</v>
      </c>
      <c r="P2003">
        <f>ROUND(IF(L2003=0,0,(E2003/L2003)),0)</f>
        <v>128</v>
      </c>
      <c r="Q2003" t="str">
        <f>LEFT(N2003, SEARCH("/",N2003,1)-1)</f>
        <v>technology</v>
      </c>
      <c r="R2003" t="str">
        <f>RIGHT(N2003,LEN(N2003)-SEARCH("/",N2003,1))</f>
        <v>hardware</v>
      </c>
      <c r="S2003" s="8">
        <f>(((J2003/60)/60)/24)+DATE(1970,1,1)+(-5/24)</f>
        <v>42136.001342592594</v>
      </c>
      <c r="T2003" s="8">
        <f>(((I2003/60)/60)/24)+DATE(1970,1,1)+(-5/24)</f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ROUND((E2004/D2004)*100,0)</f>
        <v>217</v>
      </c>
      <c r="P2004">
        <f>ROUND(IF(L2004=0,0,(E2004/L2004)),0)</f>
        <v>79</v>
      </c>
      <c r="Q2004" t="str">
        <f>LEFT(N2004, SEARCH("/",N2004,1)-1)</f>
        <v>technology</v>
      </c>
      <c r="R2004" t="str">
        <f>RIGHT(N2004,LEN(N2004)-SEARCH("/",N2004,1))</f>
        <v>hardware</v>
      </c>
      <c r="S2004" s="8">
        <f>(((J2004/60)/60)/24)+DATE(1970,1,1)+(-5/24)</f>
        <v>42728.503969907404</v>
      </c>
      <c r="T2004" s="8">
        <f>(((I2004/60)/60)/24)+DATE(1970,1,1)+(-5/24)</f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ROUND((E2005/D2005)*100,0)</f>
        <v>312</v>
      </c>
      <c r="P2005">
        <f>ROUND(IF(L2005=0,0,(E2005/L2005)),0)</f>
        <v>92</v>
      </c>
      <c r="Q2005" t="str">
        <f>LEFT(N2005, SEARCH("/",N2005,1)-1)</f>
        <v>technology</v>
      </c>
      <c r="R2005" t="str">
        <f>RIGHT(N2005,LEN(N2005)-SEARCH("/",N2005,1))</f>
        <v>hardware</v>
      </c>
      <c r="S2005" s="8">
        <f>(((J2005/60)/60)/24)+DATE(1970,1,1)+(-5/24)</f>
        <v>40346.917268518519</v>
      </c>
      <c r="T2005" s="8">
        <f>(((I2005/60)/60)/24)+DATE(1970,1,1)+(-5/24)</f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ROUND((E2006/D2006)*100,0)</f>
        <v>234</v>
      </c>
      <c r="P2006">
        <f>ROUND(IF(L2006=0,0,(E2006/L2006)),0)</f>
        <v>331</v>
      </c>
      <c r="Q2006" t="str">
        <f>LEFT(N2006, SEARCH("/",N2006,1)-1)</f>
        <v>technology</v>
      </c>
      <c r="R2006" t="str">
        <f>RIGHT(N2006,LEN(N2006)-SEARCH("/",N2006,1))</f>
        <v>hardware</v>
      </c>
      <c r="S2006" s="8">
        <f>(((J2006/60)/60)/24)+DATE(1970,1,1)+(-5/24)</f>
        <v>41800.396562499998</v>
      </c>
      <c r="T2006" s="8">
        <f>(((I2006/60)/60)/24)+DATE(1970,1,1)+(-5/24)</f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ROUND((E2007/D2007)*100,0)</f>
        <v>124</v>
      </c>
      <c r="P2007">
        <f>ROUND(IF(L2007=0,0,(E2007/L2007)),0)</f>
        <v>194</v>
      </c>
      <c r="Q2007" t="str">
        <f>LEFT(N2007, SEARCH("/",N2007,1)-1)</f>
        <v>technology</v>
      </c>
      <c r="R2007" t="str">
        <f>RIGHT(N2007,LEN(N2007)-SEARCH("/",N2007,1))</f>
        <v>hardware</v>
      </c>
      <c r="S2007" s="8">
        <f>(((J2007/60)/60)/24)+DATE(1970,1,1)+(-5/24)</f>
        <v>41535.604374999995</v>
      </c>
      <c r="T2007" s="8">
        <f>(((I2007/60)/60)/24)+DATE(1970,1,1)+(-5/24)</f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ROUND((E2008/D2008)*100,0)</f>
        <v>248</v>
      </c>
      <c r="P2008">
        <f>ROUND(IF(L2008=0,0,(E2008/L2008)),0)</f>
        <v>409</v>
      </c>
      <c r="Q2008" t="str">
        <f>LEFT(N2008, SEARCH("/",N2008,1)-1)</f>
        <v>technology</v>
      </c>
      <c r="R2008" t="str">
        <f>RIGHT(N2008,LEN(N2008)-SEARCH("/",N2008,1))</f>
        <v>hardware</v>
      </c>
      <c r="S2008" s="8">
        <f>(((J2008/60)/60)/24)+DATE(1970,1,1)+(-5/24)</f>
        <v>41941.292187499996</v>
      </c>
      <c r="T2008" s="8">
        <f>(((I2008/60)/60)/24)+DATE(1970,1,1)+(-5/24)</f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ROUND((E2009/D2009)*100,0)</f>
        <v>116</v>
      </c>
      <c r="P2009">
        <f>ROUND(IF(L2009=0,0,(E2009/L2009)),0)</f>
        <v>84</v>
      </c>
      <c r="Q2009" t="str">
        <f>LEFT(N2009, SEARCH("/",N2009,1)-1)</f>
        <v>technology</v>
      </c>
      <c r="R2009" t="str">
        <f>RIGHT(N2009,LEN(N2009)-SEARCH("/",N2009,1))</f>
        <v>hardware</v>
      </c>
      <c r="S2009" s="8">
        <f>(((J2009/60)/60)/24)+DATE(1970,1,1)+(-5/24)</f>
        <v>40347.629467592589</v>
      </c>
      <c r="T2009" s="8">
        <f>(((I2009/60)/60)/24)+DATE(1970,1,1)+(-5/24)</f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ROUND((E2010/D2010)*100,0)</f>
        <v>117</v>
      </c>
      <c r="P2010">
        <f>ROUND(IF(L2010=0,0,(E2010/L2010)),0)</f>
        <v>45</v>
      </c>
      <c r="Q2010" t="str">
        <f>LEFT(N2010, SEARCH("/",N2010,1)-1)</f>
        <v>technology</v>
      </c>
      <c r="R2010" t="str">
        <f>RIGHT(N2010,LEN(N2010)-SEARCH("/",N2010,1))</f>
        <v>hardware</v>
      </c>
      <c r="S2010" s="8">
        <f>(((J2010/60)/60)/24)+DATE(1970,1,1)+(-5/24)</f>
        <v>40761.396087962959</v>
      </c>
      <c r="T2010" s="8">
        <f>(((I2010/60)/60)/24)+DATE(1970,1,1)+(-5/24)</f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ROUND((E2011/D2011)*100,0)</f>
        <v>305</v>
      </c>
      <c r="P2011">
        <f>ROUND(IF(L2011=0,0,(E2011/L2011)),0)</f>
        <v>383</v>
      </c>
      <c r="Q2011" t="str">
        <f>LEFT(N2011, SEARCH("/",N2011,1)-1)</f>
        <v>technology</v>
      </c>
      <c r="R2011" t="str">
        <f>RIGHT(N2011,LEN(N2011)-SEARCH("/",N2011,1))</f>
        <v>hardware</v>
      </c>
      <c r="S2011" s="8">
        <f>(((J2011/60)/60)/24)+DATE(1970,1,1)+(-5/24)</f>
        <v>42661.115081018514</v>
      </c>
      <c r="T2011" s="8">
        <f>(((I2011/60)/60)/24)+DATE(1970,1,1)+(-5/24)</f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ROUND((E2012/D2012)*100,0)</f>
        <v>320</v>
      </c>
      <c r="P2012">
        <f>ROUND(IF(L2012=0,0,(E2012/L2012)),0)</f>
        <v>55</v>
      </c>
      <c r="Q2012" t="str">
        <f>LEFT(N2012, SEARCH("/",N2012,1)-1)</f>
        <v>technology</v>
      </c>
      <c r="R2012" t="str">
        <f>RIGHT(N2012,LEN(N2012)-SEARCH("/",N2012,1))</f>
        <v>hardware</v>
      </c>
      <c r="S2012" s="8">
        <f>(((J2012/60)/60)/24)+DATE(1970,1,1)+(-5/24)</f>
        <v>42570.788090277776</v>
      </c>
      <c r="T2012" s="8">
        <f>(((I2012/60)/60)/24)+DATE(1970,1,1)+(-5/24)</f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ROUND((E2013/D2013)*100,0)</f>
        <v>820</v>
      </c>
      <c r="P2013">
        <f>ROUND(IF(L2013=0,0,(E2013/L2013)),0)</f>
        <v>422</v>
      </c>
      <c r="Q2013" t="str">
        <f>LEFT(N2013, SEARCH("/",N2013,1)-1)</f>
        <v>technology</v>
      </c>
      <c r="R2013" t="str">
        <f>RIGHT(N2013,LEN(N2013)-SEARCH("/",N2013,1))</f>
        <v>hardware</v>
      </c>
      <c r="S2013" s="8">
        <f>(((J2013/60)/60)/24)+DATE(1970,1,1)+(-5/24)</f>
        <v>42347.150150462963</v>
      </c>
      <c r="T2013" s="8">
        <f>(((I2013/60)/60)/24)+DATE(1970,1,1)+(-5/24)</f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ROUND((E2014/D2014)*100,0)</f>
        <v>235</v>
      </c>
      <c r="P2014">
        <f>ROUND(IF(L2014=0,0,(E2014/L2014)),0)</f>
        <v>64</v>
      </c>
      <c r="Q2014" t="str">
        <f>LEFT(N2014, SEARCH("/",N2014,1)-1)</f>
        <v>technology</v>
      </c>
      <c r="R2014" t="str">
        <f>RIGHT(N2014,LEN(N2014)-SEARCH("/",N2014,1))</f>
        <v>hardware</v>
      </c>
      <c r="S2014" s="8">
        <f>(((J2014/60)/60)/24)+DATE(1970,1,1)+(-5/24)</f>
        <v>42010.613900462959</v>
      </c>
      <c r="T2014" s="8">
        <f>(((I2014/60)/60)/24)+DATE(1970,1,1)+(-5/24)</f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ROUND((E2015/D2015)*100,0)</f>
        <v>495</v>
      </c>
      <c r="P2015">
        <f>ROUND(IF(L2015=0,0,(E2015/L2015)),0)</f>
        <v>174</v>
      </c>
      <c r="Q2015" t="str">
        <f>LEFT(N2015, SEARCH("/",N2015,1)-1)</f>
        <v>technology</v>
      </c>
      <c r="R2015" t="str">
        <f>RIGHT(N2015,LEN(N2015)-SEARCH("/",N2015,1))</f>
        <v>hardware</v>
      </c>
      <c r="S2015" s="8">
        <f>(((J2015/60)/60)/24)+DATE(1970,1,1)+(-5/24)</f>
        <v>42499.752476851849</v>
      </c>
      <c r="T2015" s="8">
        <f>(((I2015/60)/60)/24)+DATE(1970,1,1)+(-5/24)</f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ROUND((E2016/D2016)*100,0)</f>
        <v>7814</v>
      </c>
      <c r="P2016">
        <f>ROUND(IF(L2016=0,0,(E2016/L2016)),0)</f>
        <v>89</v>
      </c>
      <c r="Q2016" t="str">
        <f>LEFT(N2016, SEARCH("/",N2016,1)-1)</f>
        <v>technology</v>
      </c>
      <c r="R2016" t="str">
        <f>RIGHT(N2016,LEN(N2016)-SEARCH("/",N2016,1))</f>
        <v>hardware</v>
      </c>
      <c r="S2016" s="8">
        <f>(((J2016/60)/60)/24)+DATE(1970,1,1)+(-5/24)</f>
        <v>41324.006238425922</v>
      </c>
      <c r="T2016" s="8">
        <f>(((I2016/60)/60)/24)+DATE(1970,1,1)+(-5/24)</f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ROUND((E2017/D2017)*100,0)</f>
        <v>113</v>
      </c>
      <c r="P2017">
        <f>ROUND(IF(L2017=0,0,(E2017/L2017)),0)</f>
        <v>50</v>
      </c>
      <c r="Q2017" t="str">
        <f>LEFT(N2017, SEARCH("/",N2017,1)-1)</f>
        <v>technology</v>
      </c>
      <c r="R2017" t="str">
        <f>RIGHT(N2017,LEN(N2017)-SEARCH("/",N2017,1))</f>
        <v>hardware</v>
      </c>
      <c r="S2017" s="8">
        <f>(((J2017/60)/60)/24)+DATE(1970,1,1)+(-5/24)</f>
        <v>40765.668553240735</v>
      </c>
      <c r="T2017" s="8">
        <f>(((I2017/60)/60)/24)+DATE(1970,1,1)+(-5/24)</f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ROUND((E2018/D2018)*100,0)</f>
        <v>922</v>
      </c>
      <c r="P2018">
        <f>ROUND(IF(L2018=0,0,(E2018/L2018)),0)</f>
        <v>192</v>
      </c>
      <c r="Q2018" t="str">
        <f>LEFT(N2018, SEARCH("/",N2018,1)-1)</f>
        <v>technology</v>
      </c>
      <c r="R2018" t="str">
        <f>RIGHT(N2018,LEN(N2018)-SEARCH("/",N2018,1))</f>
        <v>hardware</v>
      </c>
      <c r="S2018" s="8">
        <f>(((J2018/60)/60)/24)+DATE(1970,1,1)+(-5/24)</f>
        <v>41312.672442129624</v>
      </c>
      <c r="T2018" s="8">
        <f>(((I2018/60)/60)/24)+DATE(1970,1,1)+(-5/24)</f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ROUND((E2019/D2019)*100,0)</f>
        <v>125</v>
      </c>
      <c r="P2019">
        <f>ROUND(IF(L2019=0,0,(E2019/L2019)),0)</f>
        <v>73</v>
      </c>
      <c r="Q2019" t="str">
        <f>LEFT(N2019, SEARCH("/",N2019,1)-1)</f>
        <v>technology</v>
      </c>
      <c r="R2019" t="str">
        <f>RIGHT(N2019,LEN(N2019)-SEARCH("/",N2019,1))</f>
        <v>hardware</v>
      </c>
      <c r="S2019" s="8">
        <f>(((J2019/60)/60)/24)+DATE(1970,1,1)+(-5/24)</f>
        <v>40960.849016203698</v>
      </c>
      <c r="T2019" s="8">
        <f>(((I2019/60)/60)/24)+DATE(1970,1,1)+(-5/24)</f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ROUND((E2020/D2020)*100,0)</f>
        <v>102</v>
      </c>
      <c r="P2020">
        <f>ROUND(IF(L2020=0,0,(E2020/L2020)),0)</f>
        <v>148</v>
      </c>
      <c r="Q2020" t="str">
        <f>LEFT(N2020, SEARCH("/",N2020,1)-1)</f>
        <v>technology</v>
      </c>
      <c r="R2020" t="str">
        <f>RIGHT(N2020,LEN(N2020)-SEARCH("/",N2020,1))</f>
        <v>hardware</v>
      </c>
      <c r="S2020" s="8">
        <f>(((J2020/60)/60)/24)+DATE(1970,1,1)+(-5/24)</f>
        <v>42199.157511574071</v>
      </c>
      <c r="T2020" s="8">
        <f>(((I2020/60)/60)/24)+DATE(1970,1,1)+(-5/24)</f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ROUND((E2021/D2021)*100,0)</f>
        <v>485</v>
      </c>
      <c r="P2021">
        <f>ROUND(IF(L2021=0,0,(E2021/L2021)),0)</f>
        <v>109</v>
      </c>
      <c r="Q2021" t="str">
        <f>LEFT(N2021, SEARCH("/",N2021,1)-1)</f>
        <v>technology</v>
      </c>
      <c r="R2021" t="str">
        <f>RIGHT(N2021,LEN(N2021)-SEARCH("/",N2021,1))</f>
        <v>hardware</v>
      </c>
      <c r="S2021" s="8">
        <f>(((J2021/60)/60)/24)+DATE(1970,1,1)+(-5/24)</f>
        <v>42605.500243055554</v>
      </c>
      <c r="T2021" s="8">
        <f>(((I2021/60)/60)/24)+DATE(1970,1,1)+(-5/24)</f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ROUND((E2022/D2022)*100,0)</f>
        <v>192</v>
      </c>
      <c r="P2022">
        <f>ROUND(IF(L2022=0,0,(E2022/L2022)),0)</f>
        <v>24</v>
      </c>
      <c r="Q2022" t="str">
        <f>LEFT(N2022, SEARCH("/",N2022,1)-1)</f>
        <v>technology</v>
      </c>
      <c r="R2022" t="str">
        <f>RIGHT(N2022,LEN(N2022)-SEARCH("/",N2022,1))</f>
        <v>hardware</v>
      </c>
      <c r="S2022" s="8">
        <f>(((J2022/60)/60)/24)+DATE(1970,1,1)+(-5/24)</f>
        <v>41736.88916666666</v>
      </c>
      <c r="T2022" s="8">
        <f>(((I2022/60)/60)/24)+DATE(1970,1,1)+(-5/24)</f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ROUND((E2023/D2023)*100,0)</f>
        <v>281</v>
      </c>
      <c r="P2023">
        <f>ROUND(IF(L2023=0,0,(E2023/L2023)),0)</f>
        <v>148</v>
      </c>
      <c r="Q2023" t="str">
        <f>LEFT(N2023, SEARCH("/",N2023,1)-1)</f>
        <v>technology</v>
      </c>
      <c r="R2023" t="str">
        <f>RIGHT(N2023,LEN(N2023)-SEARCH("/",N2023,1))</f>
        <v>hardware</v>
      </c>
      <c r="S2023" s="8">
        <f>(((J2023/60)/60)/24)+DATE(1970,1,1)+(-5/24)</f>
        <v>41860.862233796295</v>
      </c>
      <c r="T2023" s="8">
        <f>(((I2023/60)/60)/24)+DATE(1970,1,1)+(-5/24)</f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ROUND((E2024/D2024)*100,0)</f>
        <v>125</v>
      </c>
      <c r="P2024">
        <f>ROUND(IF(L2024=0,0,(E2024/L2024)),0)</f>
        <v>385</v>
      </c>
      <c r="Q2024" t="str">
        <f>LEFT(N2024, SEARCH("/",N2024,1)-1)</f>
        <v>technology</v>
      </c>
      <c r="R2024" t="str">
        <f>RIGHT(N2024,LEN(N2024)-SEARCH("/",N2024,1))</f>
        <v>hardware</v>
      </c>
      <c r="S2024" s="8">
        <f>(((J2024/60)/60)/24)+DATE(1970,1,1)+(-5/24)</f>
        <v>42502.36078703704</v>
      </c>
      <c r="T2024" s="8">
        <f>(((I2024/60)/60)/24)+DATE(1970,1,1)+(-5/24)</f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ROUND((E2025/D2025)*100,0)</f>
        <v>161</v>
      </c>
      <c r="P2025">
        <f>ROUND(IF(L2025=0,0,(E2025/L2025)),0)</f>
        <v>457</v>
      </c>
      <c r="Q2025" t="str">
        <f>LEFT(N2025, SEARCH("/",N2025,1)-1)</f>
        <v>technology</v>
      </c>
      <c r="R2025" t="str">
        <f>RIGHT(N2025,LEN(N2025)-SEARCH("/",N2025,1))</f>
        <v>hardware</v>
      </c>
      <c r="S2025" s="8">
        <f>(((J2025/60)/60)/24)+DATE(1970,1,1)+(-5/24)</f>
        <v>42136.212418981479</v>
      </c>
      <c r="T2025" s="8">
        <f>(((I2025/60)/60)/24)+DATE(1970,1,1)+(-5/24)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ROUND((E2026/D2026)*100,0)</f>
        <v>585</v>
      </c>
      <c r="P2026">
        <f>ROUND(IF(L2026=0,0,(E2026/L2026)),0)</f>
        <v>223</v>
      </c>
      <c r="Q2026" t="str">
        <f>LEFT(N2026, SEARCH("/",N2026,1)-1)</f>
        <v>technology</v>
      </c>
      <c r="R2026" t="str">
        <f>RIGHT(N2026,LEN(N2026)-SEARCH("/",N2026,1))</f>
        <v>hardware</v>
      </c>
      <c r="S2026" s="8">
        <f>(((J2026/60)/60)/24)+DATE(1970,1,1)+(-5/24)</f>
        <v>41099.758611111109</v>
      </c>
      <c r="T2026" s="8">
        <f>(((I2026/60)/60)/24)+DATE(1970,1,1)+(-5/24)</f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ROUND((E2027/D2027)*100,0)</f>
        <v>201</v>
      </c>
      <c r="P2027">
        <f>ROUND(IF(L2027=0,0,(E2027/L2027)),0)</f>
        <v>221</v>
      </c>
      <c r="Q2027" t="str">
        <f>LEFT(N2027, SEARCH("/",N2027,1)-1)</f>
        <v>technology</v>
      </c>
      <c r="R2027" t="str">
        <f>RIGHT(N2027,LEN(N2027)-SEARCH("/",N2027,1))</f>
        <v>hardware</v>
      </c>
      <c r="S2027" s="8">
        <f>(((J2027/60)/60)/24)+DATE(1970,1,1)+(-5/24)</f>
        <v>42135.976226851846</v>
      </c>
      <c r="T2027" s="8">
        <f>(((I2027/60)/60)/24)+DATE(1970,1,1)+(-5/24)</f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ROUND((E2028/D2028)*100,0)</f>
        <v>133</v>
      </c>
      <c r="P2028">
        <f>ROUND(IF(L2028=0,0,(E2028/L2028)),0)</f>
        <v>74</v>
      </c>
      <c r="Q2028" t="str">
        <f>LEFT(N2028, SEARCH("/",N2028,1)-1)</f>
        <v>technology</v>
      </c>
      <c r="R2028" t="str">
        <f>RIGHT(N2028,LEN(N2028)-SEARCH("/",N2028,1))</f>
        <v>hardware</v>
      </c>
      <c r="S2028" s="8">
        <f>(((J2028/60)/60)/24)+DATE(1970,1,1)+(-5/24)</f>
        <v>41704.527604166666</v>
      </c>
      <c r="T2028" s="8">
        <f>(((I2028/60)/60)/24)+DATE(1970,1,1)+(-5/24)</f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ROUND((E2029/D2029)*100,0)</f>
        <v>120</v>
      </c>
      <c r="P2029">
        <f>ROUND(IF(L2029=0,0,(E2029/L2029)),0)</f>
        <v>223</v>
      </c>
      <c r="Q2029" t="str">
        <f>LEFT(N2029, SEARCH("/",N2029,1)-1)</f>
        <v>technology</v>
      </c>
      <c r="R2029" t="str">
        <f>RIGHT(N2029,LEN(N2029)-SEARCH("/",N2029,1))</f>
        <v>hardware</v>
      </c>
      <c r="S2029" s="8">
        <f>(((J2029/60)/60)/24)+DATE(1970,1,1)+(-5/24)</f>
        <v>42048.605543981481</v>
      </c>
      <c r="T2029" s="8">
        <f>(((I2029/60)/60)/24)+DATE(1970,1,1)+(-5/24)</f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ROUND((E2030/D2030)*100,0)</f>
        <v>126</v>
      </c>
      <c r="P2030">
        <f>ROUND(IF(L2030=0,0,(E2030/L2030)),0)</f>
        <v>48</v>
      </c>
      <c r="Q2030" t="str">
        <f>LEFT(N2030, SEARCH("/",N2030,1)-1)</f>
        <v>technology</v>
      </c>
      <c r="R2030" t="str">
        <f>RIGHT(N2030,LEN(N2030)-SEARCH("/",N2030,1))</f>
        <v>hardware</v>
      </c>
      <c r="S2030" s="8">
        <f>(((J2030/60)/60)/24)+DATE(1970,1,1)+(-5/24)</f>
        <v>40215.710717592592</v>
      </c>
      <c r="T2030" s="8">
        <f>(((I2030/60)/60)/24)+DATE(1970,1,1)+(-5/24)</f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ROUND((E2031/D2031)*100,0)</f>
        <v>361</v>
      </c>
      <c r="P2031">
        <f>ROUND(IF(L2031=0,0,(E2031/L2031)),0)</f>
        <v>96</v>
      </c>
      <c r="Q2031" t="str">
        <f>LEFT(N2031, SEARCH("/",N2031,1)-1)</f>
        <v>technology</v>
      </c>
      <c r="R2031" t="str">
        <f>RIGHT(N2031,LEN(N2031)-SEARCH("/",N2031,1))</f>
        <v>hardware</v>
      </c>
      <c r="S2031" s="8">
        <f>(((J2031/60)/60)/24)+DATE(1970,1,1)+(-5/24)</f>
        <v>41847.813437500001</v>
      </c>
      <c r="T2031" s="8">
        <f>(((I2031/60)/60)/24)+DATE(1970,1,1)+(-5/24)</f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ROUND((E2032/D2032)*100,0)</f>
        <v>226</v>
      </c>
      <c r="P2032">
        <f>ROUND(IF(L2032=0,0,(E2032/L2032)),0)</f>
        <v>119</v>
      </c>
      <c r="Q2032" t="str">
        <f>LEFT(N2032, SEARCH("/",N2032,1)-1)</f>
        <v>technology</v>
      </c>
      <c r="R2032" t="str">
        <f>RIGHT(N2032,LEN(N2032)-SEARCH("/",N2032,1))</f>
        <v>hardware</v>
      </c>
      <c r="S2032" s="8">
        <f>(((J2032/60)/60)/24)+DATE(1970,1,1)+(-5/24)</f>
        <v>41212.788148148145</v>
      </c>
      <c r="T2032" s="8">
        <f>(((I2032/60)/60)/24)+DATE(1970,1,1)+(-5/24)</f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ROUND((E2033/D2033)*100,0)</f>
        <v>120</v>
      </c>
      <c r="P2033">
        <f>ROUND(IF(L2033=0,0,(E2033/L2033)),0)</f>
        <v>118</v>
      </c>
      <c r="Q2033" t="str">
        <f>LEFT(N2033, SEARCH("/",N2033,1)-1)</f>
        <v>technology</v>
      </c>
      <c r="R2033" t="str">
        <f>RIGHT(N2033,LEN(N2033)-SEARCH("/",N2033,1))</f>
        <v>hardware</v>
      </c>
      <c r="S2033" s="8">
        <f>(((J2033/60)/60)/24)+DATE(1970,1,1)+(-5/24)</f>
        <v>41975.120983796289</v>
      </c>
      <c r="T2033" s="8">
        <f>(((I2033/60)/60)/24)+DATE(1970,1,1)+(-5/24)</f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ROUND((E2034/D2034)*100,0)</f>
        <v>304</v>
      </c>
      <c r="P2034">
        <f>ROUND(IF(L2034=0,0,(E2034/L2034)),0)</f>
        <v>143</v>
      </c>
      <c r="Q2034" t="str">
        <f>LEFT(N2034, SEARCH("/",N2034,1)-1)</f>
        <v>technology</v>
      </c>
      <c r="R2034" t="str">
        <f>RIGHT(N2034,LEN(N2034)-SEARCH("/",N2034,1))</f>
        <v>hardware</v>
      </c>
      <c r="S2034" s="8">
        <f>(((J2034/60)/60)/24)+DATE(1970,1,1)+(-5/24)</f>
        <v>42689.35733796296</v>
      </c>
      <c r="T2034" s="8">
        <f>(((I2034/60)/60)/24)+DATE(1970,1,1)+(-5/24)</f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ROUND((E2035/D2035)*100,0)</f>
        <v>179</v>
      </c>
      <c r="P2035">
        <f>ROUND(IF(L2035=0,0,(E2035/L2035)),0)</f>
        <v>283</v>
      </c>
      <c r="Q2035" t="str">
        <f>LEFT(N2035, SEARCH("/",N2035,1)-1)</f>
        <v>technology</v>
      </c>
      <c r="R2035" t="str">
        <f>RIGHT(N2035,LEN(N2035)-SEARCH("/",N2035,1))</f>
        <v>hardware</v>
      </c>
      <c r="S2035" s="8">
        <f>(((J2035/60)/60)/24)+DATE(1970,1,1)+(-5/24)</f>
        <v>41724.874050925922</v>
      </c>
      <c r="T2035" s="8">
        <f>(((I2035/60)/60)/24)+DATE(1970,1,1)+(-5/24)</f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ROUND((E2036/D2036)*100,0)</f>
        <v>387</v>
      </c>
      <c r="P2036">
        <f>ROUND(IF(L2036=0,0,(E2036/L2036)),0)</f>
        <v>594</v>
      </c>
      <c r="Q2036" t="str">
        <f>LEFT(N2036, SEARCH("/",N2036,1)-1)</f>
        <v>technology</v>
      </c>
      <c r="R2036" t="str">
        <f>RIGHT(N2036,LEN(N2036)-SEARCH("/",N2036,1))</f>
        <v>hardware</v>
      </c>
      <c r="S2036" s="8">
        <f>(((J2036/60)/60)/24)+DATE(1970,1,1)+(-5/24)</f>
        <v>42075.921678240738</v>
      </c>
      <c r="T2036" s="8">
        <f>(((I2036/60)/60)/24)+DATE(1970,1,1)+(-5/24)</f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ROUND((E2037/D2037)*100,0)</f>
        <v>211</v>
      </c>
      <c r="P2037">
        <f>ROUND(IF(L2037=0,0,(E2037/L2037)),0)</f>
        <v>262</v>
      </c>
      <c r="Q2037" t="str">
        <f>LEFT(N2037, SEARCH("/",N2037,1)-1)</f>
        <v>technology</v>
      </c>
      <c r="R2037" t="str">
        <f>RIGHT(N2037,LEN(N2037)-SEARCH("/",N2037,1))</f>
        <v>hardware</v>
      </c>
      <c r="S2037" s="8">
        <f>(((J2037/60)/60)/24)+DATE(1970,1,1)+(-5/24)</f>
        <v>42311.41674768518</v>
      </c>
      <c r="T2037" s="8">
        <f>(((I2037/60)/60)/24)+DATE(1970,1,1)+(-5/24)</f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ROUND((E2038/D2038)*100,0)</f>
        <v>132</v>
      </c>
      <c r="P2038">
        <f>ROUND(IF(L2038=0,0,(E2038/L2038)),0)</f>
        <v>47</v>
      </c>
      <c r="Q2038" t="str">
        <f>LEFT(N2038, SEARCH("/",N2038,1)-1)</f>
        <v>technology</v>
      </c>
      <c r="R2038" t="str">
        <f>RIGHT(N2038,LEN(N2038)-SEARCH("/",N2038,1))</f>
        <v>hardware</v>
      </c>
      <c r="S2038" s="8">
        <f>(((J2038/60)/60)/24)+DATE(1970,1,1)+(-5/24)</f>
        <v>41738.656469907408</v>
      </c>
      <c r="T2038" s="8">
        <f>(((I2038/60)/60)/24)+DATE(1970,1,1)+(-5/24)</f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ROUND((E2039/D2039)*100,0)</f>
        <v>300</v>
      </c>
      <c r="P2039">
        <f>ROUND(IF(L2039=0,0,(E2039/L2039)),0)</f>
        <v>70</v>
      </c>
      <c r="Q2039" t="str">
        <f>LEFT(N2039, SEARCH("/",N2039,1)-1)</f>
        <v>technology</v>
      </c>
      <c r="R2039" t="str">
        <f>RIGHT(N2039,LEN(N2039)-SEARCH("/",N2039,1))</f>
        <v>hardware</v>
      </c>
      <c r="S2039" s="8">
        <f>(((J2039/60)/60)/24)+DATE(1970,1,1)+(-5/24)</f>
        <v>41578.001770833333</v>
      </c>
      <c r="T2039" s="8">
        <f>(((I2039/60)/60)/24)+DATE(1970,1,1)+(-5/24)</f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ROUND((E2040/D2040)*100,0)</f>
        <v>421</v>
      </c>
      <c r="P2040">
        <f>ROUND(IF(L2040=0,0,(E2040/L2040)),0)</f>
        <v>165</v>
      </c>
      <c r="Q2040" t="str">
        <f>LEFT(N2040, SEARCH("/",N2040,1)-1)</f>
        <v>technology</v>
      </c>
      <c r="R2040" t="str">
        <f>RIGHT(N2040,LEN(N2040)-SEARCH("/",N2040,1))</f>
        <v>hardware</v>
      </c>
      <c r="S2040" s="8">
        <f>(((J2040/60)/60)/24)+DATE(1970,1,1)+(-5/24)</f>
        <v>41424.062743055554</v>
      </c>
      <c r="T2040" s="8">
        <f>(((I2040/60)/60)/24)+DATE(1970,1,1)+(-5/24)</f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ROUND((E2041/D2041)*100,0)</f>
        <v>136</v>
      </c>
      <c r="P2041">
        <f>ROUND(IF(L2041=0,0,(E2041/L2041)),0)</f>
        <v>449</v>
      </c>
      <c r="Q2041" t="str">
        <f>LEFT(N2041, SEARCH("/",N2041,1)-1)</f>
        <v>technology</v>
      </c>
      <c r="R2041" t="str">
        <f>RIGHT(N2041,LEN(N2041)-SEARCH("/",N2041,1))</f>
        <v>hardware</v>
      </c>
      <c r="S2041" s="8">
        <f>(((J2041/60)/60)/24)+DATE(1970,1,1)+(-5/24)</f>
        <v>42675.23061342592</v>
      </c>
      <c r="T2041" s="8">
        <f>(((I2041/60)/60)/24)+DATE(1970,1,1)+(-5/24)</f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ROUND((E2042/D2042)*100,0)</f>
        <v>248</v>
      </c>
      <c r="P2042">
        <f>ROUND(IF(L2042=0,0,(E2042/L2042)),0)</f>
        <v>27</v>
      </c>
      <c r="Q2042" t="str">
        <f>LEFT(N2042, SEARCH("/",N2042,1)-1)</f>
        <v>technology</v>
      </c>
      <c r="R2042" t="str">
        <f>RIGHT(N2042,LEN(N2042)-SEARCH("/",N2042,1))</f>
        <v>hardware</v>
      </c>
      <c r="S2042" s="8">
        <f>(((J2042/60)/60)/24)+DATE(1970,1,1)+(-5/24)</f>
        <v>41578.718784722223</v>
      </c>
      <c r="T2042" s="8">
        <f>(((I2042/60)/60)/24)+DATE(1970,1,1)+(-5/24)</f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ROUND((E2043/D2043)*100,0)</f>
        <v>182</v>
      </c>
      <c r="P2043">
        <f>ROUND(IF(L2043=0,0,(E2043/L2043)),0)</f>
        <v>144</v>
      </c>
      <c r="Q2043" t="str">
        <f>LEFT(N2043, SEARCH("/",N2043,1)-1)</f>
        <v>technology</v>
      </c>
      <c r="R2043" t="str">
        <f>RIGHT(N2043,LEN(N2043)-SEARCH("/",N2043,1))</f>
        <v>hardware</v>
      </c>
      <c r="S2043" s="8">
        <f>(((J2043/60)/60)/24)+DATE(1970,1,1)+(-5/24)</f>
        <v>42654.317442129628</v>
      </c>
      <c r="T2043" s="8">
        <f>(((I2043/60)/60)/24)+DATE(1970,1,1)+(-5/24)</f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ROUND((E2044/D2044)*100,0)</f>
        <v>124</v>
      </c>
      <c r="P2044">
        <f>ROUND(IF(L2044=0,0,(E2044/L2044)),0)</f>
        <v>88</v>
      </c>
      <c r="Q2044" t="str">
        <f>LEFT(N2044, SEARCH("/",N2044,1)-1)</f>
        <v>technology</v>
      </c>
      <c r="R2044" t="str">
        <f>RIGHT(N2044,LEN(N2044)-SEARCH("/",N2044,1))</f>
        <v>hardware</v>
      </c>
      <c r="S2044" s="8">
        <f>(((J2044/60)/60)/24)+DATE(1970,1,1)+(-5/24)</f>
        <v>42331.499699074069</v>
      </c>
      <c r="T2044" s="8">
        <f>(((I2044/60)/60)/24)+DATE(1970,1,1)+(-5/24)</f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ROUND((E2045/D2045)*100,0)</f>
        <v>506</v>
      </c>
      <c r="P2045">
        <f>ROUND(IF(L2045=0,0,(E2045/L2045)),0)</f>
        <v>36</v>
      </c>
      <c r="Q2045" t="str">
        <f>LEFT(N2045, SEARCH("/",N2045,1)-1)</f>
        <v>technology</v>
      </c>
      <c r="R2045" t="str">
        <f>RIGHT(N2045,LEN(N2045)-SEARCH("/",N2045,1))</f>
        <v>hardware</v>
      </c>
      <c r="S2045" s="8">
        <f>(((J2045/60)/60)/24)+DATE(1970,1,1)+(-5/24)</f>
        <v>42660.968483796292</v>
      </c>
      <c r="T2045" s="8">
        <f>(((I2045/60)/60)/24)+DATE(1970,1,1)+(-5/24)</f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ROUND((E2046/D2046)*100,0)</f>
        <v>108</v>
      </c>
      <c r="P2046">
        <f>ROUND(IF(L2046=0,0,(E2046/L2046)),0)</f>
        <v>90</v>
      </c>
      <c r="Q2046" t="str">
        <f>LEFT(N2046, SEARCH("/",N2046,1)-1)</f>
        <v>technology</v>
      </c>
      <c r="R2046" t="str">
        <f>RIGHT(N2046,LEN(N2046)-SEARCH("/",N2046,1))</f>
        <v>hardware</v>
      </c>
      <c r="S2046" s="8">
        <f>(((J2046/60)/60)/24)+DATE(1970,1,1)+(-5/24)</f>
        <v>42138.475856481477</v>
      </c>
      <c r="T2046" s="8">
        <f>(((I2046/60)/60)/24)+DATE(1970,1,1)+(-5/24)</f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ROUND((E2047/D2047)*100,0)</f>
        <v>819</v>
      </c>
      <c r="P2047">
        <f>ROUND(IF(L2047=0,0,(E2047/L2047)),0)</f>
        <v>153</v>
      </c>
      <c r="Q2047" t="str">
        <f>LEFT(N2047, SEARCH("/",N2047,1)-1)</f>
        <v>technology</v>
      </c>
      <c r="R2047" t="str">
        <f>RIGHT(N2047,LEN(N2047)-SEARCH("/",N2047,1))</f>
        <v>hardware</v>
      </c>
      <c r="S2047" s="8">
        <f>(((J2047/60)/60)/24)+DATE(1970,1,1)+(-5/24)</f>
        <v>41068.880173611105</v>
      </c>
      <c r="T2047" s="8">
        <f>(((I2047/60)/60)/24)+DATE(1970,1,1)+(-5/24)</f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ROUND((E2048/D2048)*100,0)</f>
        <v>121</v>
      </c>
      <c r="P2048">
        <f>ROUND(IF(L2048=0,0,(E2048/L2048)),0)</f>
        <v>56</v>
      </c>
      <c r="Q2048" t="str">
        <f>LEFT(N2048, SEARCH("/",N2048,1)-1)</f>
        <v>technology</v>
      </c>
      <c r="R2048" t="str">
        <f>RIGHT(N2048,LEN(N2048)-SEARCH("/",N2048,1))</f>
        <v>hardware</v>
      </c>
      <c r="S2048" s="8">
        <f>(((J2048/60)/60)/24)+DATE(1970,1,1)+(-5/24)</f>
        <v>41386.963472222218</v>
      </c>
      <c r="T2048" s="8">
        <f>(((I2048/60)/60)/24)+DATE(1970,1,1)+(-5/24)</f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ROUND((E2049/D2049)*100,0)</f>
        <v>103</v>
      </c>
      <c r="P2049">
        <f>ROUND(IF(L2049=0,0,(E2049/L2049)),0)</f>
        <v>228</v>
      </c>
      <c r="Q2049" t="str">
        <f>LEFT(N2049, SEARCH("/",N2049,1)-1)</f>
        <v>technology</v>
      </c>
      <c r="R2049" t="str">
        <f>RIGHT(N2049,LEN(N2049)-SEARCH("/",N2049,1))</f>
        <v>hardware</v>
      </c>
      <c r="S2049" s="8">
        <f>(((J2049/60)/60)/24)+DATE(1970,1,1)+(-5/24)</f>
        <v>42081.695254629631</v>
      </c>
      <c r="T2049" s="8">
        <f>(((I2049/60)/60)/24)+DATE(1970,1,1)+(-5/24)</f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ROUND((E2050/D2050)*100,0)</f>
        <v>148</v>
      </c>
      <c r="P2050">
        <f>ROUND(IF(L2050=0,0,(E2050/L2050)),0)</f>
        <v>92</v>
      </c>
      <c r="Q2050" t="str">
        <f>LEFT(N2050, SEARCH("/",N2050,1)-1)</f>
        <v>technology</v>
      </c>
      <c r="R2050" t="str">
        <f>RIGHT(N2050,LEN(N2050)-SEARCH("/",N2050,1))</f>
        <v>hardware</v>
      </c>
      <c r="S2050" s="8">
        <f>(((J2050/60)/60)/24)+DATE(1970,1,1)+(-5/24)</f>
        <v>41387.443182870367</v>
      </c>
      <c r="T2050" s="8">
        <f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ROUND((E2051/D2051)*100,0)</f>
        <v>120</v>
      </c>
      <c r="P2051">
        <f>ROUND(IF(L2051=0,0,(E2051/L2051)),0)</f>
        <v>81</v>
      </c>
      <c r="Q2051" t="str">
        <f>LEFT(N2051, SEARCH("/",N2051,1)-1)</f>
        <v>technology</v>
      </c>
      <c r="R2051" t="str">
        <f>RIGHT(N2051,LEN(N2051)-SEARCH("/",N2051,1))</f>
        <v>hardware</v>
      </c>
      <c r="S2051" s="8">
        <f>(((J2051/60)/60)/24)+DATE(1970,1,1)+(-5/24)</f>
        <v>41575.319016203699</v>
      </c>
      <c r="T2051" s="8">
        <f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ROUND((E2052/D2052)*100,0)</f>
        <v>473</v>
      </c>
      <c r="P2052">
        <f>ROUND(IF(L2052=0,0,(E2052/L2052)),0)</f>
        <v>278</v>
      </c>
      <c r="Q2052" t="str">
        <f>LEFT(N2052, SEARCH("/",N2052,1)-1)</f>
        <v>technology</v>
      </c>
      <c r="R2052" t="str">
        <f>RIGHT(N2052,LEN(N2052)-SEARCH("/",N2052,1))</f>
        <v>hardware</v>
      </c>
      <c r="S2052" s="8">
        <f>(((J2052/60)/60)/24)+DATE(1970,1,1)+(-5/24)</f>
        <v>42114.863171296289</v>
      </c>
      <c r="T2052" s="8">
        <f>(((I2052/60)/60)/24)+DATE(1970,1,1)+(-5/24)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ROUND((E2053/D2053)*100,0)</f>
        <v>130</v>
      </c>
      <c r="P2053">
        <f>ROUND(IF(L2053=0,0,(E2053/L2053)),0)</f>
        <v>43</v>
      </c>
      <c r="Q2053" t="str">
        <f>LEFT(N2053, SEARCH("/",N2053,1)-1)</f>
        <v>technology</v>
      </c>
      <c r="R2053" t="str">
        <f>RIGHT(N2053,LEN(N2053)-SEARCH("/",N2053,1))</f>
        <v>hardware</v>
      </c>
      <c r="S2053" s="8">
        <f>(((J2053/60)/60)/24)+DATE(1970,1,1)+(-5/24)</f>
        <v>41603.814085648148</v>
      </c>
      <c r="T2053" s="8">
        <f>(((I2053/60)/60)/24)+DATE(1970,1,1)+(-5/24)</f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ROUND((E2054/D2054)*100,0)</f>
        <v>353</v>
      </c>
      <c r="P2054">
        <f>ROUND(IF(L2054=0,0,(E2054/L2054)),0)</f>
        <v>326</v>
      </c>
      <c r="Q2054" t="str">
        <f>LEFT(N2054, SEARCH("/",N2054,1)-1)</f>
        <v>technology</v>
      </c>
      <c r="R2054" t="str">
        <f>RIGHT(N2054,LEN(N2054)-SEARCH("/",N2054,1))</f>
        <v>hardware</v>
      </c>
      <c r="S2054" s="8">
        <f>(((J2054/60)/60)/24)+DATE(1970,1,1)+(-5/24)</f>
        <v>42374.875613425924</v>
      </c>
      <c r="T2054" s="8">
        <f>(((I2054/60)/60)/24)+DATE(1970,1,1)+(-5/24)</f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ROUND((E2055/D2055)*100,0)</f>
        <v>101</v>
      </c>
      <c r="P2055">
        <f>ROUND(IF(L2055=0,0,(E2055/L2055)),0)</f>
        <v>42</v>
      </c>
      <c r="Q2055" t="str">
        <f>LEFT(N2055, SEARCH("/",N2055,1)-1)</f>
        <v>technology</v>
      </c>
      <c r="R2055" t="str">
        <f>RIGHT(N2055,LEN(N2055)-SEARCH("/",N2055,1))</f>
        <v>hardware</v>
      </c>
      <c r="S2055" s="8">
        <f>(((J2055/60)/60)/24)+DATE(1970,1,1)+(-5/24)</f>
        <v>42303.409155092588</v>
      </c>
      <c r="T2055" s="8">
        <f>(((I2055/60)/60)/24)+DATE(1970,1,1)+(-5/24)</f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ROUND((E2056/D2056)*100,0)</f>
        <v>114</v>
      </c>
      <c r="P2056">
        <f>ROUND(IF(L2056=0,0,(E2056/L2056)),0)</f>
        <v>64</v>
      </c>
      <c r="Q2056" t="str">
        <f>LEFT(N2056, SEARCH("/",N2056,1)-1)</f>
        <v>technology</v>
      </c>
      <c r="R2056" t="str">
        <f>RIGHT(N2056,LEN(N2056)-SEARCH("/",N2056,1))</f>
        <v>hardware</v>
      </c>
      <c r="S2056" s="8">
        <f>(((J2056/60)/60)/24)+DATE(1970,1,1)+(-5/24)</f>
        <v>41731.312615740739</v>
      </c>
      <c r="T2056" s="8">
        <f>(((I2056/60)/60)/24)+DATE(1970,1,1)+(-5/24)</f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ROUND((E2057/D2057)*100,0)</f>
        <v>167</v>
      </c>
      <c r="P2057">
        <f>ROUND(IF(L2057=0,0,(E2057/L2057)),0)</f>
        <v>99</v>
      </c>
      <c r="Q2057" t="str">
        <f>LEFT(N2057, SEARCH("/",N2057,1)-1)</f>
        <v>technology</v>
      </c>
      <c r="R2057" t="str">
        <f>RIGHT(N2057,LEN(N2057)-SEARCH("/",N2057,1))</f>
        <v>hardware</v>
      </c>
      <c r="S2057" s="8">
        <f>(((J2057/60)/60)/24)+DATE(1970,1,1)+(-5/24)</f>
        <v>41946.465775462959</v>
      </c>
      <c r="T2057" s="8">
        <f>(((I2057/60)/60)/24)+DATE(1970,1,1)+(-5/24)</f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ROUND((E2058/D2058)*100,0)</f>
        <v>153</v>
      </c>
      <c r="P2058">
        <f>ROUND(IF(L2058=0,0,(E2058/L2058)),0)</f>
        <v>138</v>
      </c>
      <c r="Q2058" t="str">
        <f>LEFT(N2058, SEARCH("/",N2058,1)-1)</f>
        <v>technology</v>
      </c>
      <c r="R2058" t="str">
        <f>RIGHT(N2058,LEN(N2058)-SEARCH("/",N2058,1))</f>
        <v>hardware</v>
      </c>
      <c r="S2058" s="8">
        <f>(((J2058/60)/60)/24)+DATE(1970,1,1)+(-5/24)</f>
        <v>41351.552569444444</v>
      </c>
      <c r="T2058" s="8">
        <f>(((I2058/60)/60)/24)+DATE(1970,1,1)+(-5/24)</f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ROUND((E2059/D2059)*100,0)</f>
        <v>202</v>
      </c>
      <c r="P2059">
        <f>ROUND(IF(L2059=0,0,(E2059/L2059)),0)</f>
        <v>46</v>
      </c>
      <c r="Q2059" t="str">
        <f>LEFT(N2059, SEARCH("/",N2059,1)-1)</f>
        <v>technology</v>
      </c>
      <c r="R2059" t="str">
        <f>RIGHT(N2059,LEN(N2059)-SEARCH("/",N2059,1))</f>
        <v>hardware</v>
      </c>
      <c r="S2059" s="8">
        <f>(((J2059/60)/60)/24)+DATE(1970,1,1)+(-5/24)</f>
        <v>42396.286249999997</v>
      </c>
      <c r="T2059" s="8">
        <f>(((I2059/60)/60)/24)+DATE(1970,1,1)+(-5/24)</f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ROUND((E2060/D2060)*100,0)</f>
        <v>168</v>
      </c>
      <c r="P2060">
        <f>ROUND(IF(L2060=0,0,(E2060/L2060)),0)</f>
        <v>11</v>
      </c>
      <c r="Q2060" t="str">
        <f>LEFT(N2060, SEARCH("/",N2060,1)-1)</f>
        <v>technology</v>
      </c>
      <c r="R2060" t="str">
        <f>RIGHT(N2060,LEN(N2060)-SEARCH("/",N2060,1))</f>
        <v>hardware</v>
      </c>
      <c r="S2060" s="8">
        <f>(((J2060/60)/60)/24)+DATE(1970,1,1)+(-5/24)</f>
        <v>42026.16238425926</v>
      </c>
      <c r="T2060" s="8">
        <f>(((I2060/60)/60)/24)+DATE(1970,1,1)+(-5/24)</f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ROUND((E2061/D2061)*100,0)</f>
        <v>143</v>
      </c>
      <c r="P2061">
        <f>ROUND(IF(L2061=0,0,(E2061/L2061)),0)</f>
        <v>115</v>
      </c>
      <c r="Q2061" t="str">
        <f>LEFT(N2061, SEARCH("/",N2061,1)-1)</f>
        <v>technology</v>
      </c>
      <c r="R2061" t="str">
        <f>RIGHT(N2061,LEN(N2061)-SEARCH("/",N2061,1))</f>
        <v>hardware</v>
      </c>
      <c r="S2061" s="8">
        <f>(((J2061/60)/60)/24)+DATE(1970,1,1)+(-5/24)</f>
        <v>42361.394143518519</v>
      </c>
      <c r="T2061" s="8">
        <f>(((I2061/60)/60)/24)+DATE(1970,1,1)+(-5/24)</f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ROUND((E2062/D2062)*100,0)</f>
        <v>196</v>
      </c>
      <c r="P2062">
        <f>ROUND(IF(L2062=0,0,(E2062/L2062)),0)</f>
        <v>36</v>
      </c>
      <c r="Q2062" t="str">
        <f>LEFT(N2062, SEARCH("/",N2062,1)-1)</f>
        <v>technology</v>
      </c>
      <c r="R2062" t="str">
        <f>RIGHT(N2062,LEN(N2062)-SEARCH("/",N2062,1))</f>
        <v>hardware</v>
      </c>
      <c r="S2062" s="8">
        <f>(((J2062/60)/60)/24)+DATE(1970,1,1)+(-5/24)</f>
        <v>41783.434606481482</v>
      </c>
      <c r="T2062" s="8">
        <f>(((I2062/60)/60)/24)+DATE(1970,1,1)+(-5/24)</f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ROUND((E2063/D2063)*100,0)</f>
        <v>108</v>
      </c>
      <c r="P2063">
        <f>ROUND(IF(L2063=0,0,(E2063/L2063)),0)</f>
        <v>154</v>
      </c>
      <c r="Q2063" t="str">
        <f>LEFT(N2063, SEARCH("/",N2063,1)-1)</f>
        <v>technology</v>
      </c>
      <c r="R2063" t="str">
        <f>RIGHT(N2063,LEN(N2063)-SEARCH("/",N2063,1))</f>
        <v>hardware</v>
      </c>
      <c r="S2063" s="8">
        <f>(((J2063/60)/60)/24)+DATE(1970,1,1)+(-5/24)</f>
        <v>42705.556180555555</v>
      </c>
      <c r="T2063" s="8">
        <f>(((I2063/60)/60)/24)+DATE(1970,1,1)+(-5/24)</f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ROUND((E2064/D2064)*100,0)</f>
        <v>115</v>
      </c>
      <c r="P2064">
        <f>ROUND(IF(L2064=0,0,(E2064/L2064)),0)</f>
        <v>566</v>
      </c>
      <c r="Q2064" t="str">
        <f>LEFT(N2064, SEARCH("/",N2064,1)-1)</f>
        <v>technology</v>
      </c>
      <c r="R2064" t="str">
        <f>RIGHT(N2064,LEN(N2064)-SEARCH("/",N2064,1))</f>
        <v>hardware</v>
      </c>
      <c r="S2064" s="8">
        <f>(((J2064/60)/60)/24)+DATE(1970,1,1)+(-5/24)</f>
        <v>42423.174745370365</v>
      </c>
      <c r="T2064" s="8">
        <f>(((I2064/60)/60)/24)+DATE(1970,1,1)+(-5/24)</f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ROUND((E2065/D2065)*100,0)</f>
        <v>148</v>
      </c>
      <c r="P2065">
        <f>ROUND(IF(L2065=0,0,(E2065/L2065)),0)</f>
        <v>121</v>
      </c>
      <c r="Q2065" t="str">
        <f>LEFT(N2065, SEARCH("/",N2065,1)-1)</f>
        <v>technology</v>
      </c>
      <c r="R2065" t="str">
        <f>RIGHT(N2065,LEN(N2065)-SEARCH("/",N2065,1))</f>
        <v>hardware</v>
      </c>
      <c r="S2065" s="8">
        <f>(((J2065/60)/60)/24)+DATE(1970,1,1)+(-5/24)</f>
        <v>42472.524317129624</v>
      </c>
      <c r="T2065" s="8">
        <f>(((I2065/60)/60)/24)+DATE(1970,1,1)+(-5/24)</f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ROUND((E2066/D2066)*100,0)</f>
        <v>191</v>
      </c>
      <c r="P2066">
        <f>ROUND(IF(L2066=0,0,(E2066/L2066)),0)</f>
        <v>86</v>
      </c>
      <c r="Q2066" t="str">
        <f>LEFT(N2066, SEARCH("/",N2066,1)-1)</f>
        <v>technology</v>
      </c>
      <c r="R2066" t="str">
        <f>RIGHT(N2066,LEN(N2066)-SEARCH("/",N2066,1))</f>
        <v>hardware</v>
      </c>
      <c r="S2066" s="8">
        <f>(((J2066/60)/60)/24)+DATE(1970,1,1)+(-5/24)</f>
        <v>41389.1565162037</v>
      </c>
      <c r="T2066" s="8">
        <f>(((I2066/60)/60)/24)+DATE(1970,1,1)+(-5/24)</f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ROUND((E2067/D2067)*100,0)</f>
        <v>199</v>
      </c>
      <c r="P2067">
        <f>ROUND(IF(L2067=0,0,(E2067/L2067)),0)</f>
        <v>51</v>
      </c>
      <c r="Q2067" t="str">
        <f>LEFT(N2067, SEARCH("/",N2067,1)-1)</f>
        <v>technology</v>
      </c>
      <c r="R2067" t="str">
        <f>RIGHT(N2067,LEN(N2067)-SEARCH("/",N2067,1))</f>
        <v>hardware</v>
      </c>
      <c r="S2067" s="8">
        <f>(((J2067/60)/60)/24)+DATE(1970,1,1)+(-5/24)</f>
        <v>41603.125335648147</v>
      </c>
      <c r="T2067" s="8">
        <f>(((I2067/60)/60)/24)+DATE(1970,1,1)+(-5/24)</f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ROUND((E2068/D2068)*100,0)</f>
        <v>219</v>
      </c>
      <c r="P2068">
        <f>ROUND(IF(L2068=0,0,(E2068/L2068)),0)</f>
        <v>67</v>
      </c>
      <c r="Q2068" t="str">
        <f>LEFT(N2068, SEARCH("/",N2068,1)-1)</f>
        <v>technology</v>
      </c>
      <c r="R2068" t="str">
        <f>RIGHT(N2068,LEN(N2068)-SEARCH("/",N2068,1))</f>
        <v>hardware</v>
      </c>
      <c r="S2068" s="8">
        <f>(((J2068/60)/60)/24)+DATE(1970,1,1)+(-5/24)</f>
        <v>41844.563460648147</v>
      </c>
      <c r="T2068" s="8">
        <f>(((I2068/60)/60)/24)+DATE(1970,1,1)+(-5/24)</f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ROUND((E2069/D2069)*100,0)</f>
        <v>127</v>
      </c>
      <c r="P2069">
        <f>ROUND(IF(L2069=0,0,(E2069/L2069)),0)</f>
        <v>63</v>
      </c>
      <c r="Q2069" t="str">
        <f>LEFT(N2069, SEARCH("/",N2069,1)-1)</f>
        <v>technology</v>
      </c>
      <c r="R2069" t="str">
        <f>RIGHT(N2069,LEN(N2069)-SEARCH("/",N2069,1))</f>
        <v>hardware</v>
      </c>
      <c r="S2069" s="8">
        <f>(((J2069/60)/60)/24)+DATE(1970,1,1)+(-5/24)</f>
        <v>42115.645555555551</v>
      </c>
      <c r="T2069" s="8">
        <f>(((I2069/60)/60)/24)+DATE(1970,1,1)+(-5/24)</f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ROUND((E2070/D2070)*100,0)</f>
        <v>105</v>
      </c>
      <c r="P2070">
        <f>ROUND(IF(L2070=0,0,(E2070/L2070)),0)</f>
        <v>346</v>
      </c>
      <c r="Q2070" t="str">
        <f>LEFT(N2070, SEARCH("/",N2070,1)-1)</f>
        <v>technology</v>
      </c>
      <c r="R2070" t="str">
        <f>RIGHT(N2070,LEN(N2070)-SEARCH("/",N2070,1))</f>
        <v>hardware</v>
      </c>
      <c r="S2070" s="8">
        <f>(((J2070/60)/60)/24)+DATE(1970,1,1)+(-5/24)</f>
        <v>42633.633275462962</v>
      </c>
      <c r="T2070" s="8">
        <f>(((I2070/60)/60)/24)+DATE(1970,1,1)+(-5/24)</f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ROUND((E2071/D2071)*100,0)</f>
        <v>128</v>
      </c>
      <c r="P2071">
        <f>ROUND(IF(L2071=0,0,(E2071/L2071)),0)</f>
        <v>244</v>
      </c>
      <c r="Q2071" t="str">
        <f>LEFT(N2071, SEARCH("/",N2071,1)-1)</f>
        <v>technology</v>
      </c>
      <c r="R2071" t="str">
        <f>RIGHT(N2071,LEN(N2071)-SEARCH("/",N2071,1))</f>
        <v>hardware</v>
      </c>
      <c r="S2071" s="8">
        <f>(((J2071/60)/60)/24)+DATE(1970,1,1)+(-5/24)</f>
        <v>42340.763784722221</v>
      </c>
      <c r="T2071" s="8">
        <f>(((I2071/60)/60)/24)+DATE(1970,1,1)+(-5/24)</f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ROUND((E2072/D2072)*100,0)</f>
        <v>317</v>
      </c>
      <c r="P2072">
        <f>ROUND(IF(L2072=0,0,(E2072/L2072)),0)</f>
        <v>259</v>
      </c>
      <c r="Q2072" t="str">
        <f>LEFT(N2072, SEARCH("/",N2072,1)-1)</f>
        <v>technology</v>
      </c>
      <c r="R2072" t="str">
        <f>RIGHT(N2072,LEN(N2072)-SEARCH("/",N2072,1))</f>
        <v>hardware</v>
      </c>
      <c r="S2072" s="8">
        <f>(((J2072/60)/60)/24)+DATE(1970,1,1)+(-5/24)</f>
        <v>42519.448182870365</v>
      </c>
      <c r="T2072" s="8">
        <f>(((I2072/60)/60)/24)+DATE(1970,1,1)+(-5/24)</f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ROUND((E2073/D2073)*100,0)</f>
        <v>281</v>
      </c>
      <c r="P2073">
        <f>ROUND(IF(L2073=0,0,(E2073/L2073)),0)</f>
        <v>202</v>
      </c>
      <c r="Q2073" t="str">
        <f>LEFT(N2073, SEARCH("/",N2073,1)-1)</f>
        <v>technology</v>
      </c>
      <c r="R2073" t="str">
        <f>RIGHT(N2073,LEN(N2073)-SEARCH("/",N2073,1))</f>
        <v>hardware</v>
      </c>
      <c r="S2073" s="8">
        <f>(((J2073/60)/60)/24)+DATE(1970,1,1)+(-5/24)</f>
        <v>42600.070416666662</v>
      </c>
      <c r="T2073" s="8">
        <f>(((I2073/60)/60)/24)+DATE(1970,1,1)+(-5/24)</f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ROUND((E2074/D2074)*100,0)</f>
        <v>111</v>
      </c>
      <c r="P2074">
        <f>ROUND(IF(L2074=0,0,(E2074/L2074)),0)</f>
        <v>226</v>
      </c>
      <c r="Q2074" t="str">
        <f>LEFT(N2074, SEARCH("/",N2074,1)-1)</f>
        <v>technology</v>
      </c>
      <c r="R2074" t="str">
        <f>RIGHT(N2074,LEN(N2074)-SEARCH("/",N2074,1))</f>
        <v>hardware</v>
      </c>
      <c r="S2074" s="8">
        <f>(((J2074/60)/60)/24)+DATE(1970,1,1)+(-5/24)</f>
        <v>42467.373055555552</v>
      </c>
      <c r="T2074" s="8">
        <f>(((I2074/60)/60)/24)+DATE(1970,1,1)+(-5/24)</f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ROUND((E2075/D2075)*100,0)</f>
        <v>153</v>
      </c>
      <c r="P2075">
        <f>ROUND(IF(L2075=0,0,(E2075/L2075)),0)</f>
        <v>325</v>
      </c>
      <c r="Q2075" t="str">
        <f>LEFT(N2075, SEARCH("/",N2075,1)-1)</f>
        <v>technology</v>
      </c>
      <c r="R2075" t="str">
        <f>RIGHT(N2075,LEN(N2075)-SEARCH("/",N2075,1))</f>
        <v>hardware</v>
      </c>
      <c r="S2075" s="8">
        <f>(((J2075/60)/60)/24)+DATE(1970,1,1)+(-5/24)</f>
        <v>42087.459699074076</v>
      </c>
      <c r="T2075" s="8">
        <f>(((I2075/60)/60)/24)+DATE(1970,1,1)+(-5/24)</f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ROUND((E2076/D2076)*100,0)</f>
        <v>103</v>
      </c>
      <c r="P2076">
        <f>ROUND(IF(L2076=0,0,(E2076/L2076)),0)</f>
        <v>205</v>
      </c>
      <c r="Q2076" t="str">
        <f>LEFT(N2076, SEARCH("/",N2076,1)-1)</f>
        <v>technology</v>
      </c>
      <c r="R2076" t="str">
        <f>RIGHT(N2076,LEN(N2076)-SEARCH("/",N2076,1))</f>
        <v>hardware</v>
      </c>
      <c r="S2076" s="8">
        <f>(((J2076/60)/60)/24)+DATE(1970,1,1)+(-5/24)</f>
        <v>42466.617847222216</v>
      </c>
      <c r="T2076" s="8">
        <f>(((I2076/60)/60)/24)+DATE(1970,1,1)+(-5/24)</f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ROUND((E2077/D2077)*100,0)</f>
        <v>1678</v>
      </c>
      <c r="P2077">
        <f>ROUND(IF(L2077=0,0,(E2077/L2077)),0)</f>
        <v>20</v>
      </c>
      <c r="Q2077" t="str">
        <f>LEFT(N2077, SEARCH("/",N2077,1)-1)</f>
        <v>technology</v>
      </c>
      <c r="R2077" t="str">
        <f>RIGHT(N2077,LEN(N2077)-SEARCH("/",N2077,1))</f>
        <v>hardware</v>
      </c>
      <c r="S2077" s="8">
        <f>(((J2077/60)/60)/24)+DATE(1970,1,1)+(-5/24)</f>
        <v>41450.473240740735</v>
      </c>
      <c r="T2077" s="8">
        <f>(((I2077/60)/60)/24)+DATE(1970,1,1)+(-5/24)</f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ROUND((E2078/D2078)*100,0)</f>
        <v>543</v>
      </c>
      <c r="P2078">
        <f>ROUND(IF(L2078=0,0,(E2078/L2078)),0)</f>
        <v>116</v>
      </c>
      <c r="Q2078" t="str">
        <f>LEFT(N2078, SEARCH("/",N2078,1)-1)</f>
        <v>technology</v>
      </c>
      <c r="R2078" t="str">
        <f>RIGHT(N2078,LEN(N2078)-SEARCH("/",N2078,1))</f>
        <v>hardware</v>
      </c>
      <c r="S2078" s="8">
        <f>(((J2078/60)/60)/24)+DATE(1970,1,1)+(-5/24)</f>
        <v>41803.672326388885</v>
      </c>
      <c r="T2078" s="8">
        <f>(((I2078/60)/60)/24)+DATE(1970,1,1)+(-5/24)</f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ROUND((E2079/D2079)*100,0)</f>
        <v>116</v>
      </c>
      <c r="P2079">
        <f>ROUND(IF(L2079=0,0,(E2079/L2079)),0)</f>
        <v>307</v>
      </c>
      <c r="Q2079" t="str">
        <f>LEFT(N2079, SEARCH("/",N2079,1)-1)</f>
        <v>technology</v>
      </c>
      <c r="R2079" t="str">
        <f>RIGHT(N2079,LEN(N2079)-SEARCH("/",N2079,1))</f>
        <v>hardware</v>
      </c>
      <c r="S2079" s="8">
        <f>(((J2079/60)/60)/24)+DATE(1970,1,1)+(-5/24)</f>
        <v>42102.83421296296</v>
      </c>
      <c r="T2079" s="8">
        <f>(((I2079/60)/60)/24)+DATE(1970,1,1)+(-5/24)</f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ROUND((E2080/D2080)*100,0)</f>
        <v>131</v>
      </c>
      <c r="P2080">
        <f>ROUND(IF(L2080=0,0,(E2080/L2080)),0)</f>
        <v>547</v>
      </c>
      <c r="Q2080" t="str">
        <f>LEFT(N2080, SEARCH("/",N2080,1)-1)</f>
        <v>technology</v>
      </c>
      <c r="R2080" t="str">
        <f>RIGHT(N2080,LEN(N2080)-SEARCH("/",N2080,1))</f>
        <v>hardware</v>
      </c>
      <c r="S2080" s="8">
        <f>(((J2080/60)/60)/24)+DATE(1970,1,1)+(-5/24)</f>
        <v>42692.563159722216</v>
      </c>
      <c r="T2080" s="8">
        <f>(((I2080/60)/60)/24)+DATE(1970,1,1)+(-5/24)</f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ROUND((E2081/D2081)*100,0)</f>
        <v>288</v>
      </c>
      <c r="P2081">
        <f>ROUND(IF(L2081=0,0,(E2081/L2081)),0)</f>
        <v>47</v>
      </c>
      <c r="Q2081" t="str">
        <f>LEFT(N2081, SEARCH("/",N2081,1)-1)</f>
        <v>technology</v>
      </c>
      <c r="R2081" t="str">
        <f>RIGHT(N2081,LEN(N2081)-SEARCH("/",N2081,1))</f>
        <v>hardware</v>
      </c>
      <c r="S2081" s="8">
        <f>(((J2081/60)/60)/24)+DATE(1970,1,1)+(-5/24)</f>
        <v>42150.502233796295</v>
      </c>
      <c r="T2081" s="8">
        <f>(((I2081/60)/60)/24)+DATE(1970,1,1)+(-5/24)</f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ROUND((E2082/D2082)*100,0)</f>
        <v>508</v>
      </c>
      <c r="P2082">
        <f>ROUND(IF(L2082=0,0,(E2082/L2082)),0)</f>
        <v>102</v>
      </c>
      <c r="Q2082" t="str">
        <f>LEFT(N2082, SEARCH("/",N2082,1)-1)</f>
        <v>technology</v>
      </c>
      <c r="R2082" t="str">
        <f>RIGHT(N2082,LEN(N2082)-SEARCH("/",N2082,1))</f>
        <v>hardware</v>
      </c>
      <c r="S2082" s="8">
        <f>(((J2082/60)/60)/24)+DATE(1970,1,1)+(-5/24)</f>
        <v>42289.748842592591</v>
      </c>
      <c r="T2082" s="8">
        <f>(((I2082/60)/60)/24)+DATE(1970,1,1)+(-5/24)</f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ROUND((E2083/D2083)*100,0)</f>
        <v>115</v>
      </c>
      <c r="P2083">
        <f>ROUND(IF(L2083=0,0,(E2083/L2083)),0)</f>
        <v>73</v>
      </c>
      <c r="Q2083" t="str">
        <f>LEFT(N2083, SEARCH("/",N2083,1)-1)</f>
        <v>music</v>
      </c>
      <c r="R2083" t="str">
        <f>RIGHT(N2083,LEN(N2083)-SEARCH("/",N2083,1))</f>
        <v>indie rock</v>
      </c>
      <c r="S2083" s="8">
        <f>(((J2083/60)/60)/24)+DATE(1970,1,1)+(-5/24)</f>
        <v>41003.948553240742</v>
      </c>
      <c r="T2083" s="8">
        <f>(((I2083/60)/60)/24)+DATE(1970,1,1)+(-5/24)</f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ROUND((E2084/D2084)*100,0)</f>
        <v>111</v>
      </c>
      <c r="P2084">
        <f>ROUND(IF(L2084=0,0,(E2084/L2084)),0)</f>
        <v>44</v>
      </c>
      <c r="Q2084" t="str">
        <f>LEFT(N2084, SEARCH("/",N2084,1)-1)</f>
        <v>music</v>
      </c>
      <c r="R2084" t="str">
        <f>RIGHT(N2084,LEN(N2084)-SEARCH("/",N2084,1))</f>
        <v>indie rock</v>
      </c>
      <c r="S2084" s="8">
        <f>(((J2084/60)/60)/24)+DATE(1970,1,1)+(-5/24)</f>
        <v>40810.911990740737</v>
      </c>
      <c r="T2084" s="8">
        <f>(((I2084/60)/60)/24)+DATE(1970,1,1)+(-5/24)</f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ROUND((E2085/D2085)*100,0)</f>
        <v>113</v>
      </c>
      <c r="P2085">
        <f>ROUND(IF(L2085=0,0,(E2085/L2085)),0)</f>
        <v>34</v>
      </c>
      <c r="Q2085" t="str">
        <f>LEFT(N2085, SEARCH("/",N2085,1)-1)</f>
        <v>music</v>
      </c>
      <c r="R2085" t="str">
        <f>RIGHT(N2085,LEN(N2085)-SEARCH("/",N2085,1))</f>
        <v>indie rock</v>
      </c>
      <c r="S2085" s="8">
        <f>(((J2085/60)/60)/24)+DATE(1970,1,1)+(-5/24)</f>
        <v>41034.513831018514</v>
      </c>
      <c r="T2085" s="8">
        <f>(((I2085/60)/60)/24)+DATE(1970,1,1)+(-5/24)</f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ROUND((E2086/D2086)*100,0)</f>
        <v>108</v>
      </c>
      <c r="P2086">
        <f>ROUND(IF(L2086=0,0,(E2086/L2086)),0)</f>
        <v>71</v>
      </c>
      <c r="Q2086" t="str">
        <f>LEFT(N2086, SEARCH("/",N2086,1)-1)</f>
        <v>music</v>
      </c>
      <c r="R2086" t="str">
        <f>RIGHT(N2086,LEN(N2086)-SEARCH("/",N2086,1))</f>
        <v>indie rock</v>
      </c>
      <c r="S2086" s="8">
        <f>(((J2086/60)/60)/24)+DATE(1970,1,1)+(-5/24)</f>
        <v>41731.624791666662</v>
      </c>
      <c r="T2086" s="8">
        <f>(((I2086/60)/60)/24)+DATE(1970,1,1)+(-5/24)</f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ROUND((E2087/D2087)*100,0)</f>
        <v>124</v>
      </c>
      <c r="P2087">
        <f>ROUND(IF(L2087=0,0,(E2087/L2087)),0)</f>
        <v>89</v>
      </c>
      <c r="Q2087" t="str">
        <f>LEFT(N2087, SEARCH("/",N2087,1)-1)</f>
        <v>music</v>
      </c>
      <c r="R2087" t="str">
        <f>RIGHT(N2087,LEN(N2087)-SEARCH("/",N2087,1))</f>
        <v>indie rock</v>
      </c>
      <c r="S2087" s="8">
        <f>(((J2087/60)/60)/24)+DATE(1970,1,1)+(-5/24)</f>
        <v>41075.627164351848</v>
      </c>
      <c r="T2087" s="8">
        <f>(((I2087/60)/60)/24)+DATE(1970,1,1)+(-5/24)</f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ROUND((E2088/D2088)*100,0)</f>
        <v>101</v>
      </c>
      <c r="P2088">
        <f>ROUND(IF(L2088=0,0,(E2088/L2088)),0)</f>
        <v>115</v>
      </c>
      <c r="Q2088" t="str">
        <f>LEFT(N2088, SEARCH("/",N2088,1)-1)</f>
        <v>music</v>
      </c>
      <c r="R2088" t="str">
        <f>RIGHT(N2088,LEN(N2088)-SEARCH("/",N2088,1))</f>
        <v>indie rock</v>
      </c>
      <c r="S2088" s="8">
        <f>(((J2088/60)/60)/24)+DATE(1970,1,1)+(-5/24)</f>
        <v>40860.462175925924</v>
      </c>
      <c r="T2088" s="8">
        <f>(((I2088/60)/60)/24)+DATE(1970,1,1)+(-5/24)</f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ROUND((E2089/D2089)*100,0)</f>
        <v>104</v>
      </c>
      <c r="P2089">
        <f>ROUND(IF(L2089=0,0,(E2089/L2089)),0)</f>
        <v>62</v>
      </c>
      <c r="Q2089" t="str">
        <f>LEFT(N2089, SEARCH("/",N2089,1)-1)</f>
        <v>music</v>
      </c>
      <c r="R2089" t="str">
        <f>RIGHT(N2089,LEN(N2089)-SEARCH("/",N2089,1))</f>
        <v>indie rock</v>
      </c>
      <c r="S2089" s="8">
        <f>(((J2089/60)/60)/24)+DATE(1970,1,1)+(-5/24)</f>
        <v>40763.996041666665</v>
      </c>
      <c r="T2089" s="8">
        <f>(((I2089/60)/60)/24)+DATE(1970,1,1)+(-5/24)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ROUND((E2090/D2090)*100,0)</f>
        <v>116</v>
      </c>
      <c r="P2090">
        <f>ROUND(IF(L2090=0,0,(E2090/L2090)),0)</f>
        <v>46</v>
      </c>
      <c r="Q2090" t="str">
        <f>LEFT(N2090, SEARCH("/",N2090,1)-1)</f>
        <v>music</v>
      </c>
      <c r="R2090" t="str">
        <f>RIGHT(N2090,LEN(N2090)-SEARCH("/",N2090,1))</f>
        <v>indie rock</v>
      </c>
      <c r="S2090" s="8">
        <f>(((J2090/60)/60)/24)+DATE(1970,1,1)+(-5/24)</f>
        <v>40395.506388888884</v>
      </c>
      <c r="T2090" s="8">
        <f>(((I2090/60)/60)/24)+DATE(1970,1,1)+(-5/24)</f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ROUND((E2091/D2091)*100,0)</f>
        <v>120</v>
      </c>
      <c r="P2091">
        <f>ROUND(IF(L2091=0,0,(E2091/L2091)),0)</f>
        <v>49</v>
      </c>
      <c r="Q2091" t="str">
        <f>LEFT(N2091, SEARCH("/",N2091,1)-1)</f>
        <v>music</v>
      </c>
      <c r="R2091" t="str">
        <f>RIGHT(N2091,LEN(N2091)-SEARCH("/",N2091,1))</f>
        <v>indie rock</v>
      </c>
      <c r="S2091" s="8">
        <f>(((J2091/60)/60)/24)+DATE(1970,1,1)+(-5/24)</f>
        <v>41452.867986111109</v>
      </c>
      <c r="T2091" s="8">
        <f>(((I2091/60)/60)/24)+DATE(1970,1,1)+(-5/24)</f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ROUND((E2092/D2092)*100,0)</f>
        <v>115</v>
      </c>
      <c r="P2092">
        <f>ROUND(IF(L2092=0,0,(E2092/L2092)),0)</f>
        <v>58</v>
      </c>
      <c r="Q2092" t="str">
        <f>LEFT(N2092, SEARCH("/",N2092,1)-1)</f>
        <v>music</v>
      </c>
      <c r="R2092" t="str">
        <f>RIGHT(N2092,LEN(N2092)-SEARCH("/",N2092,1))</f>
        <v>indie rock</v>
      </c>
      <c r="S2092" s="8">
        <f>(((J2092/60)/60)/24)+DATE(1970,1,1)+(-5/24)</f>
        <v>41299.173090277778</v>
      </c>
      <c r="T2092" s="8">
        <f>(((I2092/60)/60)/24)+DATE(1970,1,1)+(-5/24)</f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ROUND((E2093/D2093)*100,0)</f>
        <v>120</v>
      </c>
      <c r="P2093">
        <f>ROUND(IF(L2093=0,0,(E2093/L2093)),0)</f>
        <v>88</v>
      </c>
      <c r="Q2093" t="str">
        <f>LEFT(N2093, SEARCH("/",N2093,1)-1)</f>
        <v>music</v>
      </c>
      <c r="R2093" t="str">
        <f>RIGHT(N2093,LEN(N2093)-SEARCH("/",N2093,1))</f>
        <v>indie rock</v>
      </c>
      <c r="S2093" s="8">
        <f>(((J2093/60)/60)/24)+DATE(1970,1,1)+(-5/24)</f>
        <v>40555.114328703698</v>
      </c>
      <c r="T2093" s="8">
        <f>(((I2093/60)/60)/24)+DATE(1970,1,1)+(-5/24)</f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ROUND((E2094/D2094)*100,0)</f>
        <v>101</v>
      </c>
      <c r="P2094">
        <f>ROUND(IF(L2094=0,0,(E2094/L2094)),0)</f>
        <v>110</v>
      </c>
      <c r="Q2094" t="str">
        <f>LEFT(N2094, SEARCH("/",N2094,1)-1)</f>
        <v>music</v>
      </c>
      <c r="R2094" t="str">
        <f>RIGHT(N2094,LEN(N2094)-SEARCH("/",N2094,1))</f>
        <v>indie rock</v>
      </c>
      <c r="S2094" s="8">
        <f>(((J2094/60)/60)/24)+DATE(1970,1,1)+(-5/24)</f>
        <v>40763.499212962961</v>
      </c>
      <c r="T2094" s="8">
        <f>(((I2094/60)/60)/24)+DATE(1970,1,1)+(-5/24)</f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ROUND((E2095/D2095)*100,0)</f>
        <v>102</v>
      </c>
      <c r="P2095">
        <f>ROUND(IF(L2095=0,0,(E2095/L2095)),0)</f>
        <v>67</v>
      </c>
      <c r="Q2095" t="str">
        <f>LEFT(N2095, SEARCH("/",N2095,1)-1)</f>
        <v>music</v>
      </c>
      <c r="R2095" t="str">
        <f>RIGHT(N2095,LEN(N2095)-SEARCH("/",N2095,1))</f>
        <v>indie rock</v>
      </c>
      <c r="S2095" s="8">
        <f>(((J2095/60)/60)/24)+DATE(1970,1,1)+(-5/24)</f>
        <v>41205.646203703705</v>
      </c>
      <c r="T2095" s="8">
        <f>(((I2095/60)/60)/24)+DATE(1970,1,1)+(-5/24)</f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ROUND((E2096/D2096)*100,0)</f>
        <v>121</v>
      </c>
      <c r="P2096">
        <f>ROUND(IF(L2096=0,0,(E2096/L2096)),0)</f>
        <v>59</v>
      </c>
      <c r="Q2096" t="str">
        <f>LEFT(N2096, SEARCH("/",N2096,1)-1)</f>
        <v>music</v>
      </c>
      <c r="R2096" t="str">
        <f>RIGHT(N2096,LEN(N2096)-SEARCH("/",N2096,1))</f>
        <v>indie rock</v>
      </c>
      <c r="S2096" s="8">
        <f>(((J2096/60)/60)/24)+DATE(1970,1,1)+(-5/24)</f>
        <v>40938.811689814815</v>
      </c>
      <c r="T2096" s="8">
        <f>(((I2096/60)/60)/24)+DATE(1970,1,1)+(-5/24)</f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ROUND((E2097/D2097)*100,0)</f>
        <v>100</v>
      </c>
      <c r="P2097">
        <f>ROUND(IF(L2097=0,0,(E2097/L2097)),0)</f>
        <v>114</v>
      </c>
      <c r="Q2097" t="str">
        <f>LEFT(N2097, SEARCH("/",N2097,1)-1)</f>
        <v>music</v>
      </c>
      <c r="R2097" t="str">
        <f>RIGHT(N2097,LEN(N2097)-SEARCH("/",N2097,1))</f>
        <v>indie rock</v>
      </c>
      <c r="S2097" s="8">
        <f>(((J2097/60)/60)/24)+DATE(1970,1,1)+(-5/24)</f>
        <v>40758.525150462956</v>
      </c>
      <c r="T2097" s="8">
        <f>(((I2097/60)/60)/24)+DATE(1970,1,1)+(-5/24)</f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ROUND((E2098/D2098)*100,0)</f>
        <v>102</v>
      </c>
      <c r="P2098">
        <f>ROUND(IF(L2098=0,0,(E2098/L2098)),0)</f>
        <v>44</v>
      </c>
      <c r="Q2098" t="str">
        <f>LEFT(N2098, SEARCH("/",N2098,1)-1)</f>
        <v>music</v>
      </c>
      <c r="R2098" t="str">
        <f>RIGHT(N2098,LEN(N2098)-SEARCH("/",N2098,1))</f>
        <v>indie rock</v>
      </c>
      <c r="S2098" s="8">
        <f>(((J2098/60)/60)/24)+DATE(1970,1,1)+(-5/24)</f>
        <v>41192.550173611111</v>
      </c>
      <c r="T2098" s="8">
        <f>(((I2098/60)/60)/24)+DATE(1970,1,1)+(-5/24)</f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ROUND((E2099/D2099)*100,0)</f>
        <v>100</v>
      </c>
      <c r="P2099">
        <f>ROUND(IF(L2099=0,0,(E2099/L2099)),0)</f>
        <v>79</v>
      </c>
      <c r="Q2099" t="str">
        <f>LEFT(N2099, SEARCH("/",N2099,1)-1)</f>
        <v>music</v>
      </c>
      <c r="R2099" t="str">
        <f>RIGHT(N2099,LEN(N2099)-SEARCH("/",N2099,1))</f>
        <v>indie rock</v>
      </c>
      <c r="S2099" s="8">
        <f>(((J2099/60)/60)/24)+DATE(1970,1,1)+(-5/24)</f>
        <v>40818.376562499994</v>
      </c>
      <c r="T2099" s="8">
        <f>(((I2099/60)/60)/24)+DATE(1970,1,1)+(-5/24)</f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ROUND((E2100/D2100)*100,0)</f>
        <v>100</v>
      </c>
      <c r="P2100">
        <f>ROUND(IF(L2100=0,0,(E2100/L2100)),0)</f>
        <v>188</v>
      </c>
      <c r="Q2100" t="str">
        <f>LEFT(N2100, SEARCH("/",N2100,1)-1)</f>
        <v>music</v>
      </c>
      <c r="R2100" t="str">
        <f>RIGHT(N2100,LEN(N2100)-SEARCH("/",N2100,1))</f>
        <v>indie rock</v>
      </c>
      <c r="S2100" s="8">
        <f>(((J2100/60)/60)/24)+DATE(1970,1,1)+(-5/24)</f>
        <v>40945.905497685184</v>
      </c>
      <c r="T2100" s="8">
        <f>(((I2100/60)/60)/24)+DATE(1970,1,1)+(-5/24)</f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ROUND((E2101/D2101)*100,0)</f>
        <v>132</v>
      </c>
      <c r="P2101">
        <f>ROUND(IF(L2101=0,0,(E2101/L2101)),0)</f>
        <v>63</v>
      </c>
      <c r="Q2101" t="str">
        <f>LEFT(N2101, SEARCH("/",N2101,1)-1)</f>
        <v>music</v>
      </c>
      <c r="R2101" t="str">
        <f>RIGHT(N2101,LEN(N2101)-SEARCH("/",N2101,1))</f>
        <v>indie rock</v>
      </c>
      <c r="S2101" s="8">
        <f>(((J2101/60)/60)/24)+DATE(1970,1,1)+(-5/24)</f>
        <v>42173.53800925926</v>
      </c>
      <c r="T2101" s="8">
        <f>(((I2101/60)/60)/24)+DATE(1970,1,1)+(-5/24)</f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ROUND((E2102/D2102)*100,0)</f>
        <v>137</v>
      </c>
      <c r="P2102">
        <f>ROUND(IF(L2102=0,0,(E2102/L2102)),0)</f>
        <v>30</v>
      </c>
      <c r="Q2102" t="str">
        <f>LEFT(N2102, SEARCH("/",N2102,1)-1)</f>
        <v>music</v>
      </c>
      <c r="R2102" t="str">
        <f>RIGHT(N2102,LEN(N2102)-SEARCH("/",N2102,1))</f>
        <v>indie rock</v>
      </c>
      <c r="S2102" s="8">
        <f>(((J2102/60)/60)/24)+DATE(1970,1,1)+(-5/24)</f>
        <v>41074.62663194444</v>
      </c>
      <c r="T2102" s="8">
        <f>(((I2102/60)/60)/24)+DATE(1970,1,1)+(-5/24)</f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ROUND((E2103/D2103)*100,0)</f>
        <v>113</v>
      </c>
      <c r="P2103">
        <f>ROUND(IF(L2103=0,0,(E2103/L2103)),0)</f>
        <v>51</v>
      </c>
      <c r="Q2103" t="str">
        <f>LEFT(N2103, SEARCH("/",N2103,1)-1)</f>
        <v>music</v>
      </c>
      <c r="R2103" t="str">
        <f>RIGHT(N2103,LEN(N2103)-SEARCH("/",N2103,1))</f>
        <v>indie rock</v>
      </c>
      <c r="S2103" s="8">
        <f>(((J2103/60)/60)/24)+DATE(1970,1,1)+(-5/24)</f>
        <v>40891.941134259258</v>
      </c>
      <c r="T2103" s="8">
        <f>(((I2103/60)/60)/24)+DATE(1970,1,1)+(-5/24)</f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ROUND((E2104/D2104)*100,0)</f>
        <v>136</v>
      </c>
      <c r="P2104">
        <f>ROUND(IF(L2104=0,0,(E2104/L2104)),0)</f>
        <v>36</v>
      </c>
      <c r="Q2104" t="str">
        <f>LEFT(N2104, SEARCH("/",N2104,1)-1)</f>
        <v>music</v>
      </c>
      <c r="R2104" t="str">
        <f>RIGHT(N2104,LEN(N2104)-SEARCH("/",N2104,1))</f>
        <v>indie rock</v>
      </c>
      <c r="S2104" s="8">
        <f>(((J2104/60)/60)/24)+DATE(1970,1,1)+(-5/24)</f>
        <v>40638.660277777773</v>
      </c>
      <c r="T2104" s="8">
        <f>(((I2104/60)/60)/24)+DATE(1970,1,1)+(-5/24)</f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ROUND((E2105/D2105)*100,0)</f>
        <v>146</v>
      </c>
      <c r="P2105">
        <f>ROUND(IF(L2105=0,0,(E2105/L2105)),0)</f>
        <v>99</v>
      </c>
      <c r="Q2105" t="str">
        <f>LEFT(N2105, SEARCH("/",N2105,1)-1)</f>
        <v>music</v>
      </c>
      <c r="R2105" t="str">
        <f>RIGHT(N2105,LEN(N2105)-SEARCH("/",N2105,1))</f>
        <v>indie rock</v>
      </c>
      <c r="S2105" s="8">
        <f>(((J2105/60)/60)/24)+DATE(1970,1,1)+(-5/24)</f>
        <v>41192.546608796292</v>
      </c>
      <c r="T2105" s="8">
        <f>(((I2105/60)/60)/24)+DATE(1970,1,1)+(-5/24)</f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ROUND((E2106/D2106)*100,0)</f>
        <v>130</v>
      </c>
      <c r="P2106">
        <f>ROUND(IF(L2106=0,0,(E2106/L2106)),0)</f>
        <v>28</v>
      </c>
      <c r="Q2106" t="str">
        <f>LEFT(N2106, SEARCH("/",N2106,1)-1)</f>
        <v>music</v>
      </c>
      <c r="R2106" t="str">
        <f>RIGHT(N2106,LEN(N2106)-SEARCH("/",N2106,1))</f>
        <v>indie rock</v>
      </c>
      <c r="S2106" s="8">
        <f>(((J2106/60)/60)/24)+DATE(1970,1,1)+(-5/24)</f>
        <v>41393.86613425926</v>
      </c>
      <c r="T2106" s="8">
        <f>(((I2106/60)/60)/24)+DATE(1970,1,1)+(-5/24)</f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ROUND((E2107/D2107)*100,0)</f>
        <v>254</v>
      </c>
      <c r="P2107">
        <f>ROUND(IF(L2107=0,0,(E2107/L2107)),0)</f>
        <v>51</v>
      </c>
      <c r="Q2107" t="str">
        <f>LEFT(N2107, SEARCH("/",N2107,1)-1)</f>
        <v>music</v>
      </c>
      <c r="R2107" t="str">
        <f>RIGHT(N2107,LEN(N2107)-SEARCH("/",N2107,1))</f>
        <v>indie rock</v>
      </c>
      <c r="S2107" s="8">
        <f>(((J2107/60)/60)/24)+DATE(1970,1,1)+(-5/24)</f>
        <v>41951.580474537033</v>
      </c>
      <c r="T2107" s="8">
        <f>(((I2107/60)/60)/24)+DATE(1970,1,1)+(-5/24)</f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ROUND((E2108/D2108)*100,0)</f>
        <v>107</v>
      </c>
      <c r="P2108">
        <f>ROUND(IF(L2108=0,0,(E2108/L2108)),0)</f>
        <v>54</v>
      </c>
      <c r="Q2108" t="str">
        <f>LEFT(N2108, SEARCH("/",N2108,1)-1)</f>
        <v>music</v>
      </c>
      <c r="R2108" t="str">
        <f>RIGHT(N2108,LEN(N2108)-SEARCH("/",N2108,1))</f>
        <v>indie rock</v>
      </c>
      <c r="S2108" s="8">
        <f>(((J2108/60)/60)/24)+DATE(1970,1,1)+(-5/24)</f>
        <v>41270.006643518514</v>
      </c>
      <c r="T2108" s="8">
        <f>(((I2108/60)/60)/24)+DATE(1970,1,1)+(-5/24)</f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ROUND((E2109/D2109)*100,0)</f>
        <v>108</v>
      </c>
      <c r="P2109">
        <f>ROUND(IF(L2109=0,0,(E2109/L2109)),0)</f>
        <v>37</v>
      </c>
      <c r="Q2109" t="str">
        <f>LEFT(N2109, SEARCH("/",N2109,1)-1)</f>
        <v>music</v>
      </c>
      <c r="R2109" t="str">
        <f>RIGHT(N2109,LEN(N2109)-SEARCH("/",N2109,1))</f>
        <v>indie rock</v>
      </c>
      <c r="S2109" s="8">
        <f>(((J2109/60)/60)/24)+DATE(1970,1,1)+(-5/24)</f>
        <v>41934.502233796295</v>
      </c>
      <c r="T2109" s="8">
        <f>(((I2109/60)/60)/24)+DATE(1970,1,1)+(-5/24)</f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ROUND((E2110/D2110)*100,0)</f>
        <v>107</v>
      </c>
      <c r="P2110">
        <f>ROUND(IF(L2110=0,0,(E2110/L2110)),0)</f>
        <v>90</v>
      </c>
      <c r="Q2110" t="str">
        <f>LEFT(N2110, SEARCH("/",N2110,1)-1)</f>
        <v>music</v>
      </c>
      <c r="R2110" t="str">
        <f>RIGHT(N2110,LEN(N2110)-SEARCH("/",N2110,1))</f>
        <v>indie rock</v>
      </c>
      <c r="S2110" s="8">
        <f>(((J2110/60)/60)/24)+DATE(1970,1,1)+(-5/24)</f>
        <v>41134.967361111107</v>
      </c>
      <c r="T2110" s="8">
        <f>(((I2110/60)/60)/24)+DATE(1970,1,1)+(-5/24)</f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ROUND((E2111/D2111)*100,0)</f>
        <v>107</v>
      </c>
      <c r="P2111">
        <f>ROUND(IF(L2111=0,0,(E2111/L2111)),0)</f>
        <v>107</v>
      </c>
      <c r="Q2111" t="str">
        <f>LEFT(N2111, SEARCH("/",N2111,1)-1)</f>
        <v>music</v>
      </c>
      <c r="R2111" t="str">
        <f>RIGHT(N2111,LEN(N2111)-SEARCH("/",N2111,1))</f>
        <v>indie rock</v>
      </c>
      <c r="S2111" s="8">
        <f>(((J2111/60)/60)/24)+DATE(1970,1,1)+(-5/24)</f>
        <v>42160.500196759262</v>
      </c>
      <c r="T2111" s="8">
        <f>(((I2111/60)/60)/24)+DATE(1970,1,1)+(-5/24)</f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ROUND((E2112/D2112)*100,0)</f>
        <v>100</v>
      </c>
      <c r="P2112">
        <f>ROUND(IF(L2112=0,0,(E2112/L2112)),0)</f>
        <v>53</v>
      </c>
      <c r="Q2112" t="str">
        <f>LEFT(N2112, SEARCH("/",N2112,1)-1)</f>
        <v>music</v>
      </c>
      <c r="R2112" t="str">
        <f>RIGHT(N2112,LEN(N2112)-SEARCH("/",N2112,1))</f>
        <v>indie rock</v>
      </c>
      <c r="S2112" s="8">
        <f>(((J2112/60)/60)/24)+DATE(1970,1,1)+(-5/24)</f>
        <v>41759.462604166663</v>
      </c>
      <c r="T2112" s="8">
        <f>(((I2112/60)/60)/24)+DATE(1970,1,1)+(-5/24)</f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ROUND((E2113/D2113)*100,0)</f>
        <v>107</v>
      </c>
      <c r="P2113">
        <f>ROUND(IF(L2113=0,0,(E2113/L2113)),0)</f>
        <v>55</v>
      </c>
      <c r="Q2113" t="str">
        <f>LEFT(N2113, SEARCH("/",N2113,1)-1)</f>
        <v>music</v>
      </c>
      <c r="R2113" t="str">
        <f>RIGHT(N2113,LEN(N2113)-SEARCH("/",N2113,1))</f>
        <v>indie rock</v>
      </c>
      <c r="S2113" s="8">
        <f>(((J2113/60)/60)/24)+DATE(1970,1,1)+(-5/24)</f>
        <v>40702.988715277774</v>
      </c>
      <c r="T2113" s="8">
        <f>(((I2113/60)/60)/24)+DATE(1970,1,1)+(-5/24)</f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ROUND((E2114/D2114)*100,0)</f>
        <v>100</v>
      </c>
      <c r="P2114">
        <f>ROUND(IF(L2114=0,0,(E2114/L2114)),0)</f>
        <v>27</v>
      </c>
      <c r="Q2114" t="str">
        <f>LEFT(N2114, SEARCH("/",N2114,1)-1)</f>
        <v>music</v>
      </c>
      <c r="R2114" t="str">
        <f>RIGHT(N2114,LEN(N2114)-SEARCH("/",N2114,1))</f>
        <v>indie rock</v>
      </c>
      <c r="S2114" s="8">
        <f>(((J2114/60)/60)/24)+DATE(1970,1,1)+(-5/24)</f>
        <v>41365.719826388886</v>
      </c>
      <c r="T2114" s="8">
        <f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ROUND((E2115/D2115)*100,0)</f>
        <v>105</v>
      </c>
      <c r="P2115">
        <f>ROUND(IF(L2115=0,0,(E2115/L2115)),0)</f>
        <v>69</v>
      </c>
      <c r="Q2115" t="str">
        <f>LEFT(N2115, SEARCH("/",N2115,1)-1)</f>
        <v>music</v>
      </c>
      <c r="R2115" t="str">
        <f>RIGHT(N2115,LEN(N2115)-SEARCH("/",N2115,1))</f>
        <v>indie rock</v>
      </c>
      <c r="S2115" s="8">
        <f>(((J2115/60)/60)/24)+DATE(1970,1,1)+(-5/24)</f>
        <v>41870.657129629624</v>
      </c>
      <c r="T2115" s="8">
        <f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ROUND((E2116/D2116)*100,0)</f>
        <v>105</v>
      </c>
      <c r="P2116">
        <f>ROUND(IF(L2116=0,0,(E2116/L2116)),0)</f>
        <v>36</v>
      </c>
      <c r="Q2116" t="str">
        <f>LEFT(N2116, SEARCH("/",N2116,1)-1)</f>
        <v>music</v>
      </c>
      <c r="R2116" t="str">
        <f>RIGHT(N2116,LEN(N2116)-SEARCH("/",N2116,1))</f>
        <v>indie rock</v>
      </c>
      <c r="S2116" s="8">
        <f>(((J2116/60)/60)/24)+DATE(1970,1,1)+(-5/24)</f>
        <v>40458.607291666667</v>
      </c>
      <c r="T2116" s="8">
        <f>(((I2116/60)/60)/24)+DATE(1970,1,1)+(-5/24)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ROUND((E2117/D2117)*100,0)</f>
        <v>226</v>
      </c>
      <c r="P2117">
        <f>ROUND(IF(L2117=0,0,(E2117/L2117)),0)</f>
        <v>94</v>
      </c>
      <c r="Q2117" t="str">
        <f>LEFT(N2117, SEARCH("/",N2117,1)-1)</f>
        <v>music</v>
      </c>
      <c r="R2117" t="str">
        <f>RIGHT(N2117,LEN(N2117)-SEARCH("/",N2117,1))</f>
        <v>indie rock</v>
      </c>
      <c r="S2117" s="8">
        <f>(((J2117/60)/60)/24)+DATE(1970,1,1)+(-5/24)</f>
        <v>40563.872696759259</v>
      </c>
      <c r="T2117" s="8">
        <f>(((I2117/60)/60)/24)+DATE(1970,1,1)+(-5/24)</f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ROUND((E2118/D2118)*100,0)</f>
        <v>101</v>
      </c>
      <c r="P2118">
        <f>ROUND(IF(L2118=0,0,(E2118/L2118)),0)</f>
        <v>526</v>
      </c>
      <c r="Q2118" t="str">
        <f>LEFT(N2118, SEARCH("/",N2118,1)-1)</f>
        <v>music</v>
      </c>
      <c r="R2118" t="str">
        <f>RIGHT(N2118,LEN(N2118)-SEARCH("/",N2118,1))</f>
        <v>indie rock</v>
      </c>
      <c r="S2118" s="8">
        <f>(((J2118/60)/60)/24)+DATE(1970,1,1)+(-5/24)</f>
        <v>41136.569479166668</v>
      </c>
      <c r="T2118" s="8">
        <f>(((I2118/60)/60)/24)+DATE(1970,1,1)+(-5/24)</f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ROUND((E2119/D2119)*100,0)</f>
        <v>148</v>
      </c>
      <c r="P2119">
        <f>ROUND(IF(L2119=0,0,(E2119/L2119)),0)</f>
        <v>51</v>
      </c>
      <c r="Q2119" t="str">
        <f>LEFT(N2119, SEARCH("/",N2119,1)-1)</f>
        <v>music</v>
      </c>
      <c r="R2119" t="str">
        <f>RIGHT(N2119,LEN(N2119)-SEARCH("/",N2119,1))</f>
        <v>indie rock</v>
      </c>
      <c r="S2119" s="8">
        <f>(((J2119/60)/60)/24)+DATE(1970,1,1)+(-5/24)</f>
        <v>42289.851261574069</v>
      </c>
      <c r="T2119" s="8">
        <f>(((I2119/60)/60)/24)+DATE(1970,1,1)+(-5/24)</f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ROUND((E2120/D2120)*100,0)</f>
        <v>135</v>
      </c>
      <c r="P2120">
        <f>ROUND(IF(L2120=0,0,(E2120/L2120)),0)</f>
        <v>79</v>
      </c>
      <c r="Q2120" t="str">
        <f>LEFT(N2120, SEARCH("/",N2120,1)-1)</f>
        <v>music</v>
      </c>
      <c r="R2120" t="str">
        <f>RIGHT(N2120,LEN(N2120)-SEARCH("/",N2120,1))</f>
        <v>indie rock</v>
      </c>
      <c r="S2120" s="8">
        <f>(((J2120/60)/60)/24)+DATE(1970,1,1)+(-5/24)</f>
        <v>40718.631203703699</v>
      </c>
      <c r="T2120" s="8">
        <f>(((I2120/60)/60)/24)+DATE(1970,1,1)+(-5/24)</f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ROUND((E2121/D2121)*100,0)</f>
        <v>101</v>
      </c>
      <c r="P2121">
        <f>ROUND(IF(L2121=0,0,(E2121/L2121)),0)</f>
        <v>92</v>
      </c>
      <c r="Q2121" t="str">
        <f>LEFT(N2121, SEARCH("/",N2121,1)-1)</f>
        <v>music</v>
      </c>
      <c r="R2121" t="str">
        <f>RIGHT(N2121,LEN(N2121)-SEARCH("/",N2121,1))</f>
        <v>indie rock</v>
      </c>
      <c r="S2121" s="8">
        <f>(((J2121/60)/60)/24)+DATE(1970,1,1)+(-5/24)</f>
        <v>41106.921817129631</v>
      </c>
      <c r="T2121" s="8">
        <f>(((I2121/60)/60)/24)+DATE(1970,1,1)+(-5/24)</f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ROUND((E2122/D2122)*100,0)</f>
        <v>101</v>
      </c>
      <c r="P2122">
        <f>ROUND(IF(L2122=0,0,(E2122/L2122)),0)</f>
        <v>117</v>
      </c>
      <c r="Q2122" t="str">
        <f>LEFT(N2122, SEARCH("/",N2122,1)-1)</f>
        <v>music</v>
      </c>
      <c r="R2122" t="str">
        <f>RIGHT(N2122,LEN(N2122)-SEARCH("/",N2122,1))</f>
        <v>indie rock</v>
      </c>
      <c r="S2122" s="8">
        <f>(((J2122/60)/60)/24)+DATE(1970,1,1)+(-5/24)</f>
        <v>41591.756203703699</v>
      </c>
      <c r="T2122" s="8">
        <f>(((I2122/60)/60)/24)+DATE(1970,1,1)+(-5/24)</f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ROUND((E2123/D2123)*100,0)</f>
        <v>1</v>
      </c>
      <c r="P2123">
        <f>ROUND(IF(L2123=0,0,(E2123/L2123)),0)</f>
        <v>28</v>
      </c>
      <c r="Q2123" t="str">
        <f>LEFT(N2123, SEARCH("/",N2123,1)-1)</f>
        <v>games</v>
      </c>
      <c r="R2123" t="str">
        <f>RIGHT(N2123,LEN(N2123)-SEARCH("/",N2123,1))</f>
        <v>video games</v>
      </c>
      <c r="S2123" s="8">
        <f>(((J2123/60)/60)/24)+DATE(1970,1,1)+(-5/24)</f>
        <v>42716.534120370365</v>
      </c>
      <c r="T2123" s="8">
        <f>(((I2123/60)/60)/24)+DATE(1970,1,1)+(-5/24)</f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ROUND((E2124/D2124)*100,0)</f>
        <v>0</v>
      </c>
      <c r="P2124">
        <f>ROUND(IF(L2124=0,0,(E2124/L2124)),0)</f>
        <v>103</v>
      </c>
      <c r="Q2124" t="str">
        <f>LEFT(N2124, SEARCH("/",N2124,1)-1)</f>
        <v>games</v>
      </c>
      <c r="R2124" t="str">
        <f>RIGHT(N2124,LEN(N2124)-SEARCH("/",N2124,1))</f>
        <v>video games</v>
      </c>
      <c r="S2124" s="8">
        <f>(((J2124/60)/60)/24)+DATE(1970,1,1)+(-5/24)</f>
        <v>42712.092233796291</v>
      </c>
      <c r="T2124" s="8">
        <f>(((I2124/60)/60)/24)+DATE(1970,1,1)+(-5/24)</f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ROUND((E2125/D2125)*100,0)</f>
        <v>10</v>
      </c>
      <c r="P2125">
        <f>ROUND(IF(L2125=0,0,(E2125/L2125)),0)</f>
        <v>10</v>
      </c>
      <c r="Q2125" t="str">
        <f>LEFT(N2125, SEARCH("/",N2125,1)-1)</f>
        <v>games</v>
      </c>
      <c r="R2125" t="str">
        <f>RIGHT(N2125,LEN(N2125)-SEARCH("/",N2125,1))</f>
        <v>video games</v>
      </c>
      <c r="S2125" s="8">
        <f>(((J2125/60)/60)/24)+DATE(1970,1,1)+(-5/24)</f>
        <v>40198.216516203705</v>
      </c>
      <c r="T2125" s="8">
        <f>(((I2125/60)/60)/24)+DATE(1970,1,1)+(-5/24)</f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ROUND((E2126/D2126)*100,0)</f>
        <v>10</v>
      </c>
      <c r="P2126">
        <f>ROUND(IF(L2126=0,0,(E2126/L2126)),0)</f>
        <v>23</v>
      </c>
      <c r="Q2126" t="str">
        <f>LEFT(N2126, SEARCH("/",N2126,1)-1)</f>
        <v>games</v>
      </c>
      <c r="R2126" t="str">
        <f>RIGHT(N2126,LEN(N2126)-SEARCH("/",N2126,1))</f>
        <v>video games</v>
      </c>
      <c r="S2126" s="8">
        <f>(((J2126/60)/60)/24)+DATE(1970,1,1)+(-5/24)</f>
        <v>40463.819849537031</v>
      </c>
      <c r="T2126" s="8">
        <f>(((I2126/60)/60)/24)+DATE(1970,1,1)+(-5/24)</f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ROUND((E2127/D2127)*100,0)</f>
        <v>1</v>
      </c>
      <c r="P2127">
        <f>ROUND(IF(L2127=0,0,(E2127/L2127)),0)</f>
        <v>32</v>
      </c>
      <c r="Q2127" t="str">
        <f>LEFT(N2127, SEARCH("/",N2127,1)-1)</f>
        <v>games</v>
      </c>
      <c r="R2127" t="str">
        <f>RIGHT(N2127,LEN(N2127)-SEARCH("/",N2127,1))</f>
        <v>video games</v>
      </c>
      <c r="S2127" s="8">
        <f>(((J2127/60)/60)/24)+DATE(1970,1,1)+(-5/24)</f>
        <v>42190.815196759257</v>
      </c>
      <c r="T2127" s="8">
        <f>(((I2127/60)/60)/24)+DATE(1970,1,1)+(-5/24)</f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ROUND((E2128/D2128)*100,0)</f>
        <v>0</v>
      </c>
      <c r="P2128">
        <f>ROUND(IF(L2128=0,0,(E2128/L2128)),0)</f>
        <v>5</v>
      </c>
      <c r="Q2128" t="str">
        <f>LEFT(N2128, SEARCH("/",N2128,1)-1)</f>
        <v>games</v>
      </c>
      <c r="R2128" t="str">
        <f>RIGHT(N2128,LEN(N2128)-SEARCH("/",N2128,1))</f>
        <v>video games</v>
      </c>
      <c r="S2128" s="8">
        <f>(((J2128/60)/60)/24)+DATE(1970,1,1)+(-5/24)</f>
        <v>41951.76489583333</v>
      </c>
      <c r="T2128" s="8">
        <f>(((I2128/60)/60)/24)+DATE(1970,1,1)+(-5/24)</f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ROUND((E2129/D2129)*100,0)</f>
        <v>29</v>
      </c>
      <c r="P2129">
        <f>ROUND(IF(L2129=0,0,(E2129/L2129)),0)</f>
        <v>34</v>
      </c>
      <c r="Q2129" t="str">
        <f>LEFT(N2129, SEARCH("/",N2129,1)-1)</f>
        <v>games</v>
      </c>
      <c r="R2129" t="str">
        <f>RIGHT(N2129,LEN(N2129)-SEARCH("/",N2129,1))</f>
        <v>video games</v>
      </c>
      <c r="S2129" s="8">
        <f>(((J2129/60)/60)/24)+DATE(1970,1,1)+(-5/24)</f>
        <v>42045.297025462954</v>
      </c>
      <c r="T2129" s="8">
        <f>(((I2129/60)/60)/24)+DATE(1970,1,1)+(-5/24)</f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ROUND((E2130/D2130)*100,0)</f>
        <v>0</v>
      </c>
      <c r="P2130">
        <f>ROUND(IF(L2130=0,0,(E2130/L2130)),0)</f>
        <v>25</v>
      </c>
      <c r="Q2130" t="str">
        <f>LEFT(N2130, SEARCH("/",N2130,1)-1)</f>
        <v>games</v>
      </c>
      <c r="R2130" t="str">
        <f>RIGHT(N2130,LEN(N2130)-SEARCH("/",N2130,1))</f>
        <v>video games</v>
      </c>
      <c r="S2130" s="8">
        <f>(((J2130/60)/60)/24)+DATE(1970,1,1)+(-5/24)</f>
        <v>41843.564456018517</v>
      </c>
      <c r="T2130" s="8">
        <f>(((I2130/60)/60)/24)+DATE(1970,1,1)+(-5/24)</f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ROUND((E2131/D2131)*100,0)</f>
        <v>12</v>
      </c>
      <c r="P2131">
        <f>ROUND(IF(L2131=0,0,(E2131/L2131)),0)</f>
        <v>20</v>
      </c>
      <c r="Q2131" t="str">
        <f>LEFT(N2131, SEARCH("/",N2131,1)-1)</f>
        <v>games</v>
      </c>
      <c r="R2131" t="str">
        <f>RIGHT(N2131,LEN(N2131)-SEARCH("/",N2131,1))</f>
        <v>video games</v>
      </c>
      <c r="S2131" s="8">
        <f>(((J2131/60)/60)/24)+DATE(1970,1,1)+(-5/24)</f>
        <v>42408.815972222219</v>
      </c>
      <c r="T2131" s="8">
        <f>(((I2131/60)/60)/24)+DATE(1970,1,1)+(-5/24)</f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ROUND((E2132/D2132)*100,0)</f>
        <v>0</v>
      </c>
      <c r="P2132">
        <f>ROUND(IF(L2132=0,0,(E2132/L2132)),0)</f>
        <v>21</v>
      </c>
      <c r="Q2132" t="str">
        <f>LEFT(N2132, SEARCH("/",N2132,1)-1)</f>
        <v>games</v>
      </c>
      <c r="R2132" t="str">
        <f>RIGHT(N2132,LEN(N2132)-SEARCH("/",N2132,1))</f>
        <v>video games</v>
      </c>
      <c r="S2132" s="8">
        <f>(((J2132/60)/60)/24)+DATE(1970,1,1)+(-5/24)</f>
        <v>41831.87804398148</v>
      </c>
      <c r="T2132" s="8">
        <f>(((I2132/60)/60)/24)+DATE(1970,1,1)+(-5/24)</f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ROUND((E2133/D2133)*100,0)</f>
        <v>5</v>
      </c>
      <c r="P2133">
        <f>ROUND(IF(L2133=0,0,(E2133/L2133)),0)</f>
        <v>8</v>
      </c>
      <c r="Q2133" t="str">
        <f>LEFT(N2133, SEARCH("/",N2133,1)-1)</f>
        <v>games</v>
      </c>
      <c r="R2133" t="str">
        <f>RIGHT(N2133,LEN(N2133)-SEARCH("/",N2133,1))</f>
        <v>video games</v>
      </c>
      <c r="S2133" s="8">
        <f>(((J2133/60)/60)/24)+DATE(1970,1,1)+(-5/24)</f>
        <v>42166.998738425922</v>
      </c>
      <c r="T2133" s="8">
        <f>(((I2133/60)/60)/24)+DATE(1970,1,1)+(-5/24)</f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ROUND((E2134/D2134)*100,0)</f>
        <v>2</v>
      </c>
      <c r="P2134">
        <f>ROUND(IF(L2134=0,0,(E2134/L2134)),0)</f>
        <v>21</v>
      </c>
      <c r="Q2134" t="str">
        <f>LEFT(N2134, SEARCH("/",N2134,1)-1)</f>
        <v>games</v>
      </c>
      <c r="R2134" t="str">
        <f>RIGHT(N2134,LEN(N2134)-SEARCH("/",N2134,1))</f>
        <v>video games</v>
      </c>
      <c r="S2134" s="8">
        <f>(((J2134/60)/60)/24)+DATE(1970,1,1)+(-5/24)</f>
        <v>41643.27884259259</v>
      </c>
      <c r="T2134" s="8">
        <f>(((I2134/60)/60)/24)+DATE(1970,1,1)+(-5/24)</f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ROUND((E2135/D2135)*100,0)</f>
        <v>2</v>
      </c>
      <c r="P2135">
        <f>ROUND(IF(L2135=0,0,(E2135/L2135)),0)</f>
        <v>5</v>
      </c>
      <c r="Q2135" t="str">
        <f>LEFT(N2135, SEARCH("/",N2135,1)-1)</f>
        <v>games</v>
      </c>
      <c r="R2135" t="str">
        <f>RIGHT(N2135,LEN(N2135)-SEARCH("/",N2135,1))</f>
        <v>video games</v>
      </c>
      <c r="S2135" s="8">
        <f>(((J2135/60)/60)/24)+DATE(1970,1,1)+(-5/24)</f>
        <v>40618.888877314814</v>
      </c>
      <c r="T2135" s="8">
        <f>(((I2135/60)/60)/24)+DATE(1970,1,1)+(-5/24)</f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ROUND((E2136/D2136)*100,0)</f>
        <v>2</v>
      </c>
      <c r="P2136">
        <f>ROUND(IF(L2136=0,0,(E2136/L2136)),0)</f>
        <v>35</v>
      </c>
      <c r="Q2136" t="str">
        <f>LEFT(N2136, SEARCH("/",N2136,1)-1)</f>
        <v>games</v>
      </c>
      <c r="R2136" t="str">
        <f>RIGHT(N2136,LEN(N2136)-SEARCH("/",N2136,1))</f>
        <v>video games</v>
      </c>
      <c r="S2136" s="8">
        <f>(((J2136/60)/60)/24)+DATE(1970,1,1)+(-5/24)</f>
        <v>41361.678136574068</v>
      </c>
      <c r="T2136" s="8">
        <f>(((I2136/60)/60)/24)+DATE(1970,1,1)+(-5/24)</f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ROUND((E2137/D2137)*100,0)</f>
        <v>10</v>
      </c>
      <c r="P2137">
        <f>ROUND(IF(L2137=0,0,(E2137/L2137)),0)</f>
        <v>22</v>
      </c>
      <c r="Q2137" t="str">
        <f>LEFT(N2137, SEARCH("/",N2137,1)-1)</f>
        <v>games</v>
      </c>
      <c r="R2137" t="str">
        <f>RIGHT(N2137,LEN(N2137)-SEARCH("/",N2137,1))</f>
        <v>video games</v>
      </c>
      <c r="S2137" s="8">
        <f>(((J2137/60)/60)/24)+DATE(1970,1,1)+(-5/24)</f>
        <v>41156.755011574067</v>
      </c>
      <c r="T2137" s="8">
        <f>(((I2137/60)/60)/24)+DATE(1970,1,1)+(-5/24)</f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ROUND((E2138/D2138)*100,0)</f>
        <v>0</v>
      </c>
      <c r="P2138">
        <f>ROUND(IF(L2138=0,0,(E2138/L2138)),0)</f>
        <v>12</v>
      </c>
      <c r="Q2138" t="str">
        <f>LEFT(N2138, SEARCH("/",N2138,1)-1)</f>
        <v>games</v>
      </c>
      <c r="R2138" t="str">
        <f>RIGHT(N2138,LEN(N2138)-SEARCH("/",N2138,1))</f>
        <v>video games</v>
      </c>
      <c r="S2138" s="8">
        <f>(((J2138/60)/60)/24)+DATE(1970,1,1)+(-5/24)</f>
        <v>41536.300763888888</v>
      </c>
      <c r="T2138" s="8">
        <f>(((I2138/60)/60)/24)+DATE(1970,1,1)+(-5/24)</f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ROUND((E2139/D2139)*100,0)</f>
        <v>28</v>
      </c>
      <c r="P2139">
        <f>ROUND(IF(L2139=0,0,(E2139/L2139)),0)</f>
        <v>27</v>
      </c>
      <c r="Q2139" t="str">
        <f>LEFT(N2139, SEARCH("/",N2139,1)-1)</f>
        <v>games</v>
      </c>
      <c r="R2139" t="str">
        <f>RIGHT(N2139,LEN(N2139)-SEARCH("/",N2139,1))</f>
        <v>video games</v>
      </c>
      <c r="S2139" s="8">
        <f>(((J2139/60)/60)/24)+DATE(1970,1,1)+(-5/24)</f>
        <v>41948.562835648147</v>
      </c>
      <c r="T2139" s="8">
        <f>(((I2139/60)/60)/24)+DATE(1970,1,1)+(-5/24)</f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ROUND((E2140/D2140)*100,0)</f>
        <v>13</v>
      </c>
      <c r="P2140">
        <f>ROUND(IF(L2140=0,0,(E2140/L2140)),0)</f>
        <v>11</v>
      </c>
      <c r="Q2140" t="str">
        <f>LEFT(N2140, SEARCH("/",N2140,1)-1)</f>
        <v>games</v>
      </c>
      <c r="R2140" t="str">
        <f>RIGHT(N2140,LEN(N2140)-SEARCH("/",N2140,1))</f>
        <v>video games</v>
      </c>
      <c r="S2140" s="8">
        <f>(((J2140/60)/60)/24)+DATE(1970,1,1)+(-5/24)</f>
        <v>41556.804849537039</v>
      </c>
      <c r="T2140" s="8">
        <f>(((I2140/60)/60)/24)+DATE(1970,1,1)+(-5/24)</f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ROUND((E2141/D2141)*100,0)</f>
        <v>5</v>
      </c>
      <c r="P2141">
        <f>ROUND(IF(L2141=0,0,(E2141/L2141)),0)</f>
        <v>29</v>
      </c>
      <c r="Q2141" t="str">
        <f>LEFT(N2141, SEARCH("/",N2141,1)-1)</f>
        <v>games</v>
      </c>
      <c r="R2141" t="str">
        <f>RIGHT(N2141,LEN(N2141)-SEARCH("/",N2141,1))</f>
        <v>video games</v>
      </c>
      <c r="S2141" s="8">
        <f>(((J2141/60)/60)/24)+DATE(1970,1,1)+(-5/24)</f>
        <v>42647.541759259257</v>
      </c>
      <c r="T2141" s="8">
        <f>(((I2141/60)/60)/24)+DATE(1970,1,1)+(-5/24)</f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ROUND((E2142/D2142)*100,0)</f>
        <v>0</v>
      </c>
      <c r="P2142">
        <f>ROUND(IF(L2142=0,0,(E2142/L2142)),0)</f>
        <v>51</v>
      </c>
      <c r="Q2142" t="str">
        <f>LEFT(N2142, SEARCH("/",N2142,1)-1)</f>
        <v>games</v>
      </c>
      <c r="R2142" t="str">
        <f>RIGHT(N2142,LEN(N2142)-SEARCH("/",N2142,1))</f>
        <v>video games</v>
      </c>
      <c r="S2142" s="8">
        <f>(((J2142/60)/60)/24)+DATE(1970,1,1)+(-5/24)</f>
        <v>41255.625277777777</v>
      </c>
      <c r="T2142" s="8">
        <f>(((I2142/60)/60)/24)+DATE(1970,1,1)+(-5/24)</f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ROUND((E2143/D2143)*100,0)</f>
        <v>0</v>
      </c>
      <c r="P2143">
        <f>ROUND(IF(L2143=0,0,(E2143/L2143)),0)</f>
        <v>0</v>
      </c>
      <c r="Q2143" t="str">
        <f>LEFT(N2143, SEARCH("/",N2143,1)-1)</f>
        <v>games</v>
      </c>
      <c r="R2143" t="str">
        <f>RIGHT(N2143,LEN(N2143)-SEARCH("/",N2143,1))</f>
        <v>video games</v>
      </c>
      <c r="S2143" s="8">
        <f>(((J2143/60)/60)/24)+DATE(1970,1,1)+(-5/24)</f>
        <v>41927.027303240735</v>
      </c>
      <c r="T2143" s="8">
        <f>(((I2143/60)/60)/24)+DATE(1970,1,1)+(-5/24)</f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ROUND((E2144/D2144)*100,0)</f>
        <v>6</v>
      </c>
      <c r="P2144">
        <f>ROUND(IF(L2144=0,0,(E2144/L2144)),0)</f>
        <v>50</v>
      </c>
      <c r="Q2144" t="str">
        <f>LEFT(N2144, SEARCH("/",N2144,1)-1)</f>
        <v>games</v>
      </c>
      <c r="R2144" t="str">
        <f>RIGHT(N2144,LEN(N2144)-SEARCH("/",N2144,1))</f>
        <v>video games</v>
      </c>
      <c r="S2144" s="8">
        <f>(((J2144/60)/60)/24)+DATE(1970,1,1)+(-5/24)</f>
        <v>42340.493171296293</v>
      </c>
      <c r="T2144" s="8">
        <f>(((I2144/60)/60)/24)+DATE(1970,1,1)+(-5/24)</f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ROUND((E2145/D2145)*100,0)</f>
        <v>11</v>
      </c>
      <c r="P2145">
        <f>ROUND(IF(L2145=0,0,(E2145/L2145)),0)</f>
        <v>45</v>
      </c>
      <c r="Q2145" t="str">
        <f>LEFT(N2145, SEARCH("/",N2145,1)-1)</f>
        <v>games</v>
      </c>
      <c r="R2145" t="str">
        <f>RIGHT(N2145,LEN(N2145)-SEARCH("/",N2145,1))</f>
        <v>video games</v>
      </c>
      <c r="S2145" s="8">
        <f>(((J2145/60)/60)/24)+DATE(1970,1,1)+(-5/24)</f>
        <v>40332.678379629629</v>
      </c>
      <c r="T2145" s="8">
        <f>(((I2145/60)/60)/24)+DATE(1970,1,1)+(-5/24)</f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ROUND((E2146/D2146)*100,0)</f>
        <v>2</v>
      </c>
      <c r="P2146">
        <f>ROUND(IF(L2146=0,0,(E2146/L2146)),0)</f>
        <v>25</v>
      </c>
      <c r="Q2146" t="str">
        <f>LEFT(N2146, SEARCH("/",N2146,1)-1)</f>
        <v>games</v>
      </c>
      <c r="R2146" t="str">
        <f>RIGHT(N2146,LEN(N2146)-SEARCH("/",N2146,1))</f>
        <v>video games</v>
      </c>
      <c r="S2146" s="8">
        <f>(((J2146/60)/60)/24)+DATE(1970,1,1)+(-5/24)</f>
        <v>41499.338425925926</v>
      </c>
      <c r="T2146" s="8">
        <f>(((I2146/60)/60)/24)+DATE(1970,1,1)+(-5/24)</f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ROUND((E2147/D2147)*100,0)</f>
        <v>30</v>
      </c>
      <c r="P2147">
        <f>ROUND(IF(L2147=0,0,(E2147/L2147)),0)</f>
        <v>51</v>
      </c>
      <c r="Q2147" t="str">
        <f>LEFT(N2147, SEARCH("/",N2147,1)-1)</f>
        <v>games</v>
      </c>
      <c r="R2147" t="str">
        <f>RIGHT(N2147,LEN(N2147)-SEARCH("/",N2147,1))</f>
        <v>video games</v>
      </c>
      <c r="S2147" s="8">
        <f>(((J2147/60)/60)/24)+DATE(1970,1,1)+(-5/24)</f>
        <v>41575.029097222221</v>
      </c>
      <c r="T2147" s="8">
        <f>(((I2147/60)/60)/24)+DATE(1970,1,1)+(-5/24)</f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ROUND((E2148/D2148)*100,0)</f>
        <v>0</v>
      </c>
      <c r="P2148">
        <f>ROUND(IF(L2148=0,0,(E2148/L2148)),0)</f>
        <v>1</v>
      </c>
      <c r="Q2148" t="str">
        <f>LEFT(N2148, SEARCH("/",N2148,1)-1)</f>
        <v>games</v>
      </c>
      <c r="R2148" t="str">
        <f>RIGHT(N2148,LEN(N2148)-SEARCH("/",N2148,1))</f>
        <v>video games</v>
      </c>
      <c r="S2148" s="8">
        <f>(((J2148/60)/60)/24)+DATE(1970,1,1)+(-5/24)</f>
        <v>42397.471180555549</v>
      </c>
      <c r="T2148" s="8">
        <f>(((I2148/60)/60)/24)+DATE(1970,1,1)+(-5/24)</f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ROUND((E2149/D2149)*100,0)</f>
        <v>1</v>
      </c>
      <c r="P2149">
        <f>ROUND(IF(L2149=0,0,(E2149/L2149)),0)</f>
        <v>49</v>
      </c>
      <c r="Q2149" t="str">
        <f>LEFT(N2149, SEARCH("/",N2149,1)-1)</f>
        <v>games</v>
      </c>
      <c r="R2149" t="str">
        <f>RIGHT(N2149,LEN(N2149)-SEARCH("/",N2149,1))</f>
        <v>video games</v>
      </c>
      <c r="S2149" s="8">
        <f>(((J2149/60)/60)/24)+DATE(1970,1,1)+(-5/24)</f>
        <v>41927.087361111109</v>
      </c>
      <c r="T2149" s="8">
        <f>(((I2149/60)/60)/24)+DATE(1970,1,1)+(-5/24)</f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ROUND((E2150/D2150)*100,0)</f>
        <v>2</v>
      </c>
      <c r="P2150">
        <f>ROUND(IF(L2150=0,0,(E2150/L2150)),0)</f>
        <v>1</v>
      </c>
      <c r="Q2150" t="str">
        <f>LEFT(N2150, SEARCH("/",N2150,1)-1)</f>
        <v>games</v>
      </c>
      <c r="R2150" t="str">
        <f>RIGHT(N2150,LEN(N2150)-SEARCH("/",N2150,1))</f>
        <v>video games</v>
      </c>
      <c r="S2150" s="8">
        <f>(((J2150/60)/60)/24)+DATE(1970,1,1)+(-5/24)</f>
        <v>42066.525254629632</v>
      </c>
      <c r="T2150" s="8">
        <f>(((I2150/60)/60)/24)+DATE(1970,1,1)+(-5/24)</f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ROUND((E2151/D2151)*100,0)</f>
        <v>0</v>
      </c>
      <c r="P2151">
        <f>ROUND(IF(L2151=0,0,(E2151/L2151)),0)</f>
        <v>0</v>
      </c>
      <c r="Q2151" t="str">
        <f>LEFT(N2151, SEARCH("/",N2151,1)-1)</f>
        <v>games</v>
      </c>
      <c r="R2151" t="str">
        <f>RIGHT(N2151,LEN(N2151)-SEARCH("/",N2151,1))</f>
        <v>video games</v>
      </c>
      <c r="S2151" s="8">
        <f>(((J2151/60)/60)/24)+DATE(1970,1,1)+(-5/24)</f>
        <v>40354.816620370366</v>
      </c>
      <c r="T2151" s="8">
        <f>(((I2151/60)/60)/24)+DATE(1970,1,1)+(-5/24)</f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ROUND((E2152/D2152)*100,0)</f>
        <v>1</v>
      </c>
      <c r="P2152">
        <f>ROUND(IF(L2152=0,0,(E2152/L2152)),0)</f>
        <v>101</v>
      </c>
      <c r="Q2152" t="str">
        <f>LEFT(N2152, SEARCH("/",N2152,1)-1)</f>
        <v>games</v>
      </c>
      <c r="R2152" t="str">
        <f>RIGHT(N2152,LEN(N2152)-SEARCH("/",N2152,1))</f>
        <v>video games</v>
      </c>
      <c r="S2152" s="8">
        <f>(((J2152/60)/60)/24)+DATE(1970,1,1)+(-5/24)</f>
        <v>42534.076377314814</v>
      </c>
      <c r="T2152" s="8">
        <f>(((I2152/60)/60)/24)+DATE(1970,1,1)+(-5/24)</f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ROUND((E2153/D2153)*100,0)</f>
        <v>0</v>
      </c>
      <c r="P2153">
        <f>ROUND(IF(L2153=0,0,(E2153/L2153)),0)</f>
        <v>20</v>
      </c>
      <c r="Q2153" t="str">
        <f>LEFT(N2153, SEARCH("/",N2153,1)-1)</f>
        <v>games</v>
      </c>
      <c r="R2153" t="str">
        <f>RIGHT(N2153,LEN(N2153)-SEARCH("/",N2153,1))</f>
        <v>video games</v>
      </c>
      <c r="S2153" s="8">
        <f>(((J2153/60)/60)/24)+DATE(1970,1,1)+(-5/24)</f>
        <v>42520.639050925929</v>
      </c>
      <c r="T2153" s="8">
        <f>(((I2153/60)/60)/24)+DATE(1970,1,1)+(-5/24)</f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ROUND((E2154/D2154)*100,0)</f>
        <v>0</v>
      </c>
      <c r="P2154">
        <f>ROUND(IF(L2154=0,0,(E2154/L2154)),0)</f>
        <v>13</v>
      </c>
      <c r="Q2154" t="str">
        <f>LEFT(N2154, SEARCH("/",N2154,1)-1)</f>
        <v>games</v>
      </c>
      <c r="R2154" t="str">
        <f>RIGHT(N2154,LEN(N2154)-SEARCH("/",N2154,1))</f>
        <v>video games</v>
      </c>
      <c r="S2154" s="8">
        <f>(((J2154/60)/60)/24)+DATE(1970,1,1)+(-5/24)</f>
        <v>41683.62394675926</v>
      </c>
      <c r="T2154" s="8">
        <f>(((I2154/60)/60)/24)+DATE(1970,1,1)+(-5/24)</f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ROUND((E2155/D2155)*100,0)</f>
        <v>0</v>
      </c>
      <c r="P2155">
        <f>ROUND(IF(L2155=0,0,(E2155/L2155)),0)</f>
        <v>9</v>
      </c>
      <c r="Q2155" t="str">
        <f>LEFT(N2155, SEARCH("/",N2155,1)-1)</f>
        <v>games</v>
      </c>
      <c r="R2155" t="str">
        <f>RIGHT(N2155,LEN(N2155)-SEARCH("/",N2155,1))</f>
        <v>video games</v>
      </c>
      <c r="S2155" s="8">
        <f>(((J2155/60)/60)/24)+DATE(1970,1,1)+(-5/24)</f>
        <v>41974.702754629623</v>
      </c>
      <c r="T2155" s="8">
        <f>(((I2155/60)/60)/24)+DATE(1970,1,1)+(-5/24)</f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ROUND((E2156/D2156)*100,0)</f>
        <v>1</v>
      </c>
      <c r="P2156">
        <f>ROUND(IF(L2156=0,0,(E2156/L2156)),0)</f>
        <v>1</v>
      </c>
      <c r="Q2156" t="str">
        <f>LEFT(N2156, SEARCH("/",N2156,1)-1)</f>
        <v>games</v>
      </c>
      <c r="R2156" t="str">
        <f>RIGHT(N2156,LEN(N2156)-SEARCH("/",N2156,1))</f>
        <v>video games</v>
      </c>
      <c r="S2156" s="8">
        <f>(((J2156/60)/60)/24)+DATE(1970,1,1)+(-5/24)</f>
        <v>41647.42392361111</v>
      </c>
      <c r="T2156" s="8">
        <f>(((I2156/60)/60)/24)+DATE(1970,1,1)+(-5/24)</f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ROUND((E2157/D2157)*100,0)</f>
        <v>2</v>
      </c>
      <c r="P2157">
        <f>ROUND(IF(L2157=0,0,(E2157/L2157)),0)</f>
        <v>23</v>
      </c>
      <c r="Q2157" t="str">
        <f>LEFT(N2157, SEARCH("/",N2157,1)-1)</f>
        <v>games</v>
      </c>
      <c r="R2157" t="str">
        <f>RIGHT(N2157,LEN(N2157)-SEARCH("/",N2157,1))</f>
        <v>video games</v>
      </c>
      <c r="S2157" s="8">
        <f>(((J2157/60)/60)/24)+DATE(1970,1,1)+(-5/24)</f>
        <v>42430.539178240739</v>
      </c>
      <c r="T2157" s="8">
        <f>(((I2157/60)/60)/24)+DATE(1970,1,1)+(-5/24)</f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ROUND((E2158/D2158)*100,0)</f>
        <v>3</v>
      </c>
      <c r="P2158">
        <f>ROUND(IF(L2158=0,0,(E2158/L2158)),0)</f>
        <v>18</v>
      </c>
      <c r="Q2158" t="str">
        <f>LEFT(N2158, SEARCH("/",N2158,1)-1)</f>
        <v>games</v>
      </c>
      <c r="R2158" t="str">
        <f>RIGHT(N2158,LEN(N2158)-SEARCH("/",N2158,1))</f>
        <v>video games</v>
      </c>
      <c r="S2158" s="8">
        <f>(((J2158/60)/60)/24)+DATE(1970,1,1)+(-5/24)</f>
        <v>41488.645902777775</v>
      </c>
      <c r="T2158" s="8">
        <f>(((I2158/60)/60)/24)+DATE(1970,1,1)+(-5/24)</f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ROUND((E2159/D2159)*100,0)</f>
        <v>28</v>
      </c>
      <c r="P2159">
        <f>ROUND(IF(L2159=0,0,(E2159/L2159)),0)</f>
        <v>371</v>
      </c>
      <c r="Q2159" t="str">
        <f>LEFT(N2159, SEARCH("/",N2159,1)-1)</f>
        <v>games</v>
      </c>
      <c r="R2159" t="str">
        <f>RIGHT(N2159,LEN(N2159)-SEARCH("/",N2159,1))</f>
        <v>video games</v>
      </c>
      <c r="S2159" s="8">
        <f>(((J2159/60)/60)/24)+DATE(1970,1,1)+(-5/24)</f>
        <v>42694.772951388884</v>
      </c>
      <c r="T2159" s="8">
        <f>(((I2159/60)/60)/24)+DATE(1970,1,1)+(-5/24)</f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ROUND((E2160/D2160)*100,0)</f>
        <v>7</v>
      </c>
      <c r="P2160">
        <f>ROUND(IF(L2160=0,0,(E2160/L2160)),0)</f>
        <v>64</v>
      </c>
      <c r="Q2160" t="str">
        <f>LEFT(N2160, SEARCH("/",N2160,1)-1)</f>
        <v>games</v>
      </c>
      <c r="R2160" t="str">
        <f>RIGHT(N2160,LEN(N2160)-SEARCH("/",N2160,1))</f>
        <v>video games</v>
      </c>
      <c r="S2160" s="8">
        <f>(((J2160/60)/60)/24)+DATE(1970,1,1)+(-5/24)</f>
        <v>41264.645532407405</v>
      </c>
      <c r="T2160" s="8">
        <f>(((I2160/60)/60)/24)+DATE(1970,1,1)+(-5/24)</f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ROUND((E2161/D2161)*100,0)</f>
        <v>1</v>
      </c>
      <c r="P2161">
        <f>ROUND(IF(L2161=0,0,(E2161/L2161)),0)</f>
        <v>13</v>
      </c>
      <c r="Q2161" t="str">
        <f>LEFT(N2161, SEARCH("/",N2161,1)-1)</f>
        <v>games</v>
      </c>
      <c r="R2161" t="str">
        <f>RIGHT(N2161,LEN(N2161)-SEARCH("/",N2161,1))</f>
        <v>video games</v>
      </c>
      <c r="S2161" s="8">
        <f>(((J2161/60)/60)/24)+DATE(1970,1,1)+(-5/24)</f>
        <v>40710.522847222215</v>
      </c>
      <c r="T2161" s="8">
        <f>(((I2161/60)/60)/24)+DATE(1970,1,1)+(-5/24)</f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ROUND((E2162/D2162)*100,0)</f>
        <v>1</v>
      </c>
      <c r="P2162">
        <f>ROUND(IF(L2162=0,0,(E2162/L2162)),0)</f>
        <v>5</v>
      </c>
      <c r="Q2162" t="str">
        <f>LEFT(N2162, SEARCH("/",N2162,1)-1)</f>
        <v>games</v>
      </c>
      <c r="R2162" t="str">
        <f>RIGHT(N2162,LEN(N2162)-SEARCH("/",N2162,1))</f>
        <v>video games</v>
      </c>
      <c r="S2162" s="8">
        <f>(((J2162/60)/60)/24)+DATE(1970,1,1)+(-5/24)</f>
        <v>41018.503530092588</v>
      </c>
      <c r="T2162" s="8">
        <f>(((I2162/60)/60)/24)+DATE(1970,1,1)+(-5/24)</f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ROUND((E2163/D2163)*100,0)</f>
        <v>116</v>
      </c>
      <c r="P2163">
        <f>ROUND(IF(L2163=0,0,(E2163/L2163)),0)</f>
        <v>36</v>
      </c>
      <c r="Q2163" t="str">
        <f>LEFT(N2163, SEARCH("/",N2163,1)-1)</f>
        <v>music</v>
      </c>
      <c r="R2163" t="str">
        <f>RIGHT(N2163,LEN(N2163)-SEARCH("/",N2163,1))</f>
        <v>rock</v>
      </c>
      <c r="S2163" s="8">
        <f>(((J2163/60)/60)/24)+DATE(1970,1,1)+(-5/24)</f>
        <v>42240.644201388881</v>
      </c>
      <c r="T2163" s="8">
        <f>(((I2163/60)/60)/24)+DATE(1970,1,1)+(-5/24)</f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ROUND((E2164/D2164)*100,0)</f>
        <v>112</v>
      </c>
      <c r="P2164">
        <f>ROUND(IF(L2164=0,0,(E2164/L2164)),0)</f>
        <v>87</v>
      </c>
      <c r="Q2164" t="str">
        <f>LEFT(N2164, SEARCH("/",N2164,1)-1)</f>
        <v>music</v>
      </c>
      <c r="R2164" t="str">
        <f>RIGHT(N2164,LEN(N2164)-SEARCH("/",N2164,1))</f>
        <v>rock</v>
      </c>
      <c r="S2164" s="8">
        <f>(((J2164/60)/60)/24)+DATE(1970,1,1)+(-5/24)</f>
        <v>41813.557766203703</v>
      </c>
      <c r="T2164" s="8">
        <f>(((I2164/60)/60)/24)+DATE(1970,1,1)+(-5/24)</f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ROUND((E2165/D2165)*100,0)</f>
        <v>132</v>
      </c>
      <c r="P2165">
        <f>ROUND(IF(L2165=0,0,(E2165/L2165)),0)</f>
        <v>75</v>
      </c>
      <c r="Q2165" t="str">
        <f>LEFT(N2165, SEARCH("/",N2165,1)-1)</f>
        <v>music</v>
      </c>
      <c r="R2165" t="str">
        <f>RIGHT(N2165,LEN(N2165)-SEARCH("/",N2165,1))</f>
        <v>rock</v>
      </c>
      <c r="S2165" s="8">
        <f>(((J2165/60)/60)/24)+DATE(1970,1,1)+(-5/24)</f>
        <v>42111.691203703704</v>
      </c>
      <c r="T2165" s="8">
        <f>(((I2165/60)/60)/24)+DATE(1970,1,1)+(-5/24)</f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ROUND((E2166/D2166)*100,0)</f>
        <v>103</v>
      </c>
      <c r="P2166">
        <f>ROUND(IF(L2166=0,0,(E2166/L2166)),0)</f>
        <v>68</v>
      </c>
      <c r="Q2166" t="str">
        <f>LEFT(N2166, SEARCH("/",N2166,1)-1)</f>
        <v>music</v>
      </c>
      <c r="R2166" t="str">
        <f>RIGHT(N2166,LEN(N2166)-SEARCH("/",N2166,1))</f>
        <v>rock</v>
      </c>
      <c r="S2166" s="8">
        <f>(((J2166/60)/60)/24)+DATE(1970,1,1)+(-5/24)</f>
        <v>42515.509421296294</v>
      </c>
      <c r="T2166" s="8">
        <f>(((I2166/60)/60)/24)+DATE(1970,1,1)+(-5/24)</f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ROUND((E2167/D2167)*100,0)</f>
        <v>139</v>
      </c>
      <c r="P2167">
        <f>ROUND(IF(L2167=0,0,(E2167/L2167)),0)</f>
        <v>30</v>
      </c>
      <c r="Q2167" t="str">
        <f>LEFT(N2167, SEARCH("/",N2167,1)-1)</f>
        <v>music</v>
      </c>
      <c r="R2167" t="str">
        <f>RIGHT(N2167,LEN(N2167)-SEARCH("/",N2167,1))</f>
        <v>rock</v>
      </c>
      <c r="S2167" s="8">
        <f>(((J2167/60)/60)/24)+DATE(1970,1,1)+(-5/24)</f>
        <v>42438.458738425928</v>
      </c>
      <c r="T2167" s="8">
        <f>(((I2167/60)/60)/24)+DATE(1970,1,1)+(-5/24)</f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ROUND((E2168/D2168)*100,0)</f>
        <v>147</v>
      </c>
      <c r="P2168">
        <f>ROUND(IF(L2168=0,0,(E2168/L2168)),0)</f>
        <v>92</v>
      </c>
      <c r="Q2168" t="str">
        <f>LEFT(N2168, SEARCH("/",N2168,1)-1)</f>
        <v>music</v>
      </c>
      <c r="R2168" t="str">
        <f>RIGHT(N2168,LEN(N2168)-SEARCH("/",N2168,1))</f>
        <v>rock</v>
      </c>
      <c r="S2168" s="8">
        <f>(((J2168/60)/60)/24)+DATE(1970,1,1)+(-5/24)</f>
        <v>41933.629837962959</v>
      </c>
      <c r="T2168" s="8">
        <f>(((I2168/60)/60)/24)+DATE(1970,1,1)+(-5/24)</f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ROUND((E2169/D2169)*100,0)</f>
        <v>120</v>
      </c>
      <c r="P2169">
        <f>ROUND(IF(L2169=0,0,(E2169/L2169)),0)</f>
        <v>23</v>
      </c>
      <c r="Q2169" t="str">
        <f>LEFT(N2169, SEARCH("/",N2169,1)-1)</f>
        <v>music</v>
      </c>
      <c r="R2169" t="str">
        <f>RIGHT(N2169,LEN(N2169)-SEARCH("/",N2169,1))</f>
        <v>rock</v>
      </c>
      <c r="S2169" s="8">
        <f>(((J2169/60)/60)/24)+DATE(1970,1,1)+(-5/24)</f>
        <v>41152.858067129629</v>
      </c>
      <c r="T2169" s="8">
        <f>(((I2169/60)/60)/24)+DATE(1970,1,1)+(-5/24)</f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ROUND((E2170/D2170)*100,0)</f>
        <v>122</v>
      </c>
      <c r="P2170">
        <f>ROUND(IF(L2170=0,0,(E2170/L2170)),0)</f>
        <v>64</v>
      </c>
      <c r="Q2170" t="str">
        <f>LEFT(N2170, SEARCH("/",N2170,1)-1)</f>
        <v>music</v>
      </c>
      <c r="R2170" t="str">
        <f>RIGHT(N2170,LEN(N2170)-SEARCH("/",N2170,1))</f>
        <v>rock</v>
      </c>
      <c r="S2170" s="8">
        <f>(((J2170/60)/60)/24)+DATE(1970,1,1)+(-5/24)</f>
        <v>42745.391909722217</v>
      </c>
      <c r="T2170" s="8">
        <f>(((I2170/60)/60)/24)+DATE(1970,1,1)+(-5/24)</f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ROUND((E2171/D2171)*100,0)</f>
        <v>100</v>
      </c>
      <c r="P2171">
        <f>ROUND(IF(L2171=0,0,(E2171/L2171)),0)</f>
        <v>22</v>
      </c>
      <c r="Q2171" t="str">
        <f>LEFT(N2171, SEARCH("/",N2171,1)-1)</f>
        <v>music</v>
      </c>
      <c r="R2171" t="str">
        <f>RIGHT(N2171,LEN(N2171)-SEARCH("/",N2171,1))</f>
        <v>rock</v>
      </c>
      <c r="S2171" s="8">
        <f>(((J2171/60)/60)/24)+DATE(1970,1,1)+(-5/24)</f>
        <v>42793.492488425924</v>
      </c>
      <c r="T2171" s="8">
        <f>(((I2171/60)/60)/24)+DATE(1970,1,1)+(-5/24)</f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ROUND((E2172/D2172)*100,0)</f>
        <v>181</v>
      </c>
      <c r="P2172">
        <f>ROUND(IF(L2172=0,0,(E2172/L2172)),0)</f>
        <v>33</v>
      </c>
      <c r="Q2172" t="str">
        <f>LEFT(N2172, SEARCH("/",N2172,1)-1)</f>
        <v>music</v>
      </c>
      <c r="R2172" t="str">
        <f>RIGHT(N2172,LEN(N2172)-SEARCH("/",N2172,1))</f>
        <v>rock</v>
      </c>
      <c r="S2172" s="8">
        <f>(((J2172/60)/60)/24)+DATE(1970,1,1)+(-5/24)</f>
        <v>42198.541921296295</v>
      </c>
      <c r="T2172" s="8">
        <f>(((I2172/60)/60)/24)+DATE(1970,1,1)+(-5/24)</f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ROUND((E2173/D2173)*100,0)</f>
        <v>106</v>
      </c>
      <c r="P2173">
        <f>ROUND(IF(L2173=0,0,(E2173/L2173)),0)</f>
        <v>90</v>
      </c>
      <c r="Q2173" t="str">
        <f>LEFT(N2173, SEARCH("/",N2173,1)-1)</f>
        <v>music</v>
      </c>
      <c r="R2173" t="str">
        <f>RIGHT(N2173,LEN(N2173)-SEARCH("/",N2173,1))</f>
        <v>rock</v>
      </c>
      <c r="S2173" s="8">
        <f>(((J2173/60)/60)/24)+DATE(1970,1,1)+(-5/24)</f>
        <v>42141.748784722215</v>
      </c>
      <c r="T2173" s="8">
        <f>(((I2173/60)/60)/24)+DATE(1970,1,1)+(-5/24)</f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ROUND((E2174/D2174)*100,0)</f>
        <v>100</v>
      </c>
      <c r="P2174">
        <f>ROUND(IF(L2174=0,0,(E2174/L2174)),0)</f>
        <v>77</v>
      </c>
      <c r="Q2174" t="str">
        <f>LEFT(N2174, SEARCH("/",N2174,1)-1)</f>
        <v>music</v>
      </c>
      <c r="R2174" t="str">
        <f>RIGHT(N2174,LEN(N2174)-SEARCH("/",N2174,1))</f>
        <v>rock</v>
      </c>
      <c r="S2174" s="8">
        <f>(((J2174/60)/60)/24)+DATE(1970,1,1)+(-5/24)</f>
        <v>42082.371759259251</v>
      </c>
      <c r="T2174" s="8">
        <f>(((I2174/60)/60)/24)+DATE(1970,1,1)+(-5/24)</f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ROUND((E2175/D2175)*100,0)</f>
        <v>127</v>
      </c>
      <c r="P2175">
        <f>ROUND(IF(L2175=0,0,(E2175/L2175)),0)</f>
        <v>59</v>
      </c>
      <c r="Q2175" t="str">
        <f>LEFT(N2175, SEARCH("/",N2175,1)-1)</f>
        <v>music</v>
      </c>
      <c r="R2175" t="str">
        <f>RIGHT(N2175,LEN(N2175)-SEARCH("/",N2175,1))</f>
        <v>rock</v>
      </c>
      <c r="S2175" s="8">
        <f>(((J2175/60)/60)/24)+DATE(1970,1,1)+(-5/24)</f>
        <v>41495.484293981477</v>
      </c>
      <c r="T2175" s="8">
        <f>(((I2175/60)/60)/24)+DATE(1970,1,1)+(-5/24)</f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ROUND((E2176/D2176)*100,0)</f>
        <v>103</v>
      </c>
      <c r="P2176">
        <f>ROUND(IF(L2176=0,0,(E2176/L2176)),0)</f>
        <v>65</v>
      </c>
      <c r="Q2176" t="str">
        <f>LEFT(N2176, SEARCH("/",N2176,1)-1)</f>
        <v>music</v>
      </c>
      <c r="R2176" t="str">
        <f>RIGHT(N2176,LEN(N2176)-SEARCH("/",N2176,1))</f>
        <v>rock</v>
      </c>
      <c r="S2176" s="8">
        <f>(((J2176/60)/60)/24)+DATE(1970,1,1)+(-5/24)</f>
        <v>42465.334571759253</v>
      </c>
      <c r="T2176" s="8">
        <f>(((I2176/60)/60)/24)+DATE(1970,1,1)+(-5/24)</f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ROUND((E2177/D2177)*100,0)</f>
        <v>250</v>
      </c>
      <c r="P2177">
        <f>ROUND(IF(L2177=0,0,(E2177/L2177)),0)</f>
        <v>67</v>
      </c>
      <c r="Q2177" t="str">
        <f>LEFT(N2177, SEARCH("/",N2177,1)-1)</f>
        <v>music</v>
      </c>
      <c r="R2177" t="str">
        <f>RIGHT(N2177,LEN(N2177)-SEARCH("/",N2177,1))</f>
        <v>rock</v>
      </c>
      <c r="S2177" s="8">
        <f>(((J2177/60)/60)/24)+DATE(1970,1,1)+(-5/24)</f>
        <v>42564.800763888888</v>
      </c>
      <c r="T2177" s="8">
        <f>(((I2177/60)/60)/24)+DATE(1970,1,1)+(-5/24)</f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ROUND((E2178/D2178)*100,0)</f>
        <v>126</v>
      </c>
      <c r="P2178">
        <f>ROUND(IF(L2178=0,0,(E2178/L2178)),0)</f>
        <v>89</v>
      </c>
      <c r="Q2178" t="str">
        <f>LEFT(N2178, SEARCH("/",N2178,1)-1)</f>
        <v>music</v>
      </c>
      <c r="R2178" t="str">
        <f>RIGHT(N2178,LEN(N2178)-SEARCH("/",N2178,1))</f>
        <v>rock</v>
      </c>
      <c r="S2178" s="8">
        <f>(((J2178/60)/60)/24)+DATE(1970,1,1)+(-5/24)</f>
        <v>42096.424872685187</v>
      </c>
      <c r="T2178" s="8">
        <f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ROUND((E2179/D2179)*100,0)</f>
        <v>100</v>
      </c>
      <c r="P2179">
        <f>ROUND(IF(L2179=0,0,(E2179/L2179)),0)</f>
        <v>66</v>
      </c>
      <c r="Q2179" t="str">
        <f>LEFT(N2179, SEARCH("/",N2179,1)-1)</f>
        <v>music</v>
      </c>
      <c r="R2179" t="str">
        <f>RIGHT(N2179,LEN(N2179)-SEARCH("/",N2179,1))</f>
        <v>rock</v>
      </c>
      <c r="S2179" s="8">
        <f>(((J2179/60)/60)/24)+DATE(1970,1,1)+(-5/24)</f>
        <v>42502.042442129627</v>
      </c>
      <c r="T2179" s="8">
        <f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ROUND((E2180/D2180)*100,0)</f>
        <v>139</v>
      </c>
      <c r="P2180">
        <f>ROUND(IF(L2180=0,0,(E2180/L2180)),0)</f>
        <v>40</v>
      </c>
      <c r="Q2180" t="str">
        <f>LEFT(N2180, SEARCH("/",N2180,1)-1)</f>
        <v>music</v>
      </c>
      <c r="R2180" t="str">
        <f>RIGHT(N2180,LEN(N2180)-SEARCH("/",N2180,1))</f>
        <v>rock</v>
      </c>
      <c r="S2180" s="8">
        <f>(((J2180/60)/60)/24)+DATE(1970,1,1)+(-5/24)</f>
        <v>42723.428206018514</v>
      </c>
      <c r="T2180" s="8">
        <f>(((I2180/60)/60)/24)+DATE(1970,1,1)+(-5/24)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ROUND((E2181/D2181)*100,0)</f>
        <v>161</v>
      </c>
      <c r="P2181">
        <f>ROUND(IF(L2181=0,0,(E2181/L2181)),0)</f>
        <v>77</v>
      </c>
      <c r="Q2181" t="str">
        <f>LEFT(N2181, SEARCH("/",N2181,1)-1)</f>
        <v>music</v>
      </c>
      <c r="R2181" t="str">
        <f>RIGHT(N2181,LEN(N2181)-SEARCH("/",N2181,1))</f>
        <v>rock</v>
      </c>
      <c r="S2181" s="8">
        <f>(((J2181/60)/60)/24)+DATE(1970,1,1)+(-5/24)</f>
        <v>42074.962870370371</v>
      </c>
      <c r="T2181" s="8">
        <f>(((I2181/60)/60)/24)+DATE(1970,1,1)+(-5/24)</f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ROUND((E2182/D2182)*100,0)</f>
        <v>107</v>
      </c>
      <c r="P2182">
        <f>ROUND(IF(L2182=0,0,(E2182/L2182)),0)</f>
        <v>69</v>
      </c>
      <c r="Q2182" t="str">
        <f>LEFT(N2182, SEARCH("/",N2182,1)-1)</f>
        <v>music</v>
      </c>
      <c r="R2182" t="str">
        <f>RIGHT(N2182,LEN(N2182)-SEARCH("/",N2182,1))</f>
        <v>rock</v>
      </c>
      <c r="S2182" s="8">
        <f>(((J2182/60)/60)/24)+DATE(1970,1,1)+(-5/24)</f>
        <v>42279.461435185185</v>
      </c>
      <c r="T2182" s="8">
        <f>(((I2182/60)/60)/24)+DATE(1970,1,1)+(-5/24)</f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ROUND((E2183/D2183)*100,0)</f>
        <v>153</v>
      </c>
      <c r="P2183">
        <f>ROUND(IF(L2183=0,0,(E2183/L2183)),0)</f>
        <v>58</v>
      </c>
      <c r="Q2183" t="str">
        <f>LEFT(N2183, SEARCH("/",N2183,1)-1)</f>
        <v>games</v>
      </c>
      <c r="R2183" t="str">
        <f>RIGHT(N2183,LEN(N2183)-SEARCH("/",N2183,1))</f>
        <v>tabletop games</v>
      </c>
      <c r="S2183" s="8">
        <f>(((J2183/60)/60)/24)+DATE(1970,1,1)+(-5/24)</f>
        <v>42772.796909722216</v>
      </c>
      <c r="T2183" s="8">
        <f>(((I2183/60)/60)/24)+DATE(1970,1,1)+(-5/24)</f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ROUND((E2184/D2184)*100,0)</f>
        <v>524</v>
      </c>
      <c r="P2184">
        <f>ROUND(IF(L2184=0,0,(E2184/L2184)),0)</f>
        <v>44</v>
      </c>
      <c r="Q2184" t="str">
        <f>LEFT(N2184, SEARCH("/",N2184,1)-1)</f>
        <v>games</v>
      </c>
      <c r="R2184" t="str">
        <f>RIGHT(N2184,LEN(N2184)-SEARCH("/",N2184,1))</f>
        <v>tabletop games</v>
      </c>
      <c r="S2184" s="8">
        <f>(((J2184/60)/60)/24)+DATE(1970,1,1)+(-5/24)</f>
        <v>41879.692418981482</v>
      </c>
      <c r="T2184" s="8">
        <f>(((I2184/60)/60)/24)+DATE(1970,1,1)+(-5/24)</f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ROUND((E2185/D2185)*100,0)</f>
        <v>489</v>
      </c>
      <c r="P2185">
        <f>ROUND(IF(L2185=0,0,(E2185/L2185)),0)</f>
        <v>32</v>
      </c>
      <c r="Q2185" t="str">
        <f>LEFT(N2185, SEARCH("/",N2185,1)-1)</f>
        <v>games</v>
      </c>
      <c r="R2185" t="str">
        <f>RIGHT(N2185,LEN(N2185)-SEARCH("/",N2185,1))</f>
        <v>tabletop games</v>
      </c>
      <c r="S2185" s="8">
        <f>(((J2185/60)/60)/24)+DATE(1970,1,1)+(-5/24)</f>
        <v>42745.157141203708</v>
      </c>
      <c r="T2185" s="8">
        <f>(((I2185/60)/60)/24)+DATE(1970,1,1)+(-5/24)</f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ROUND((E2186/D2186)*100,0)</f>
        <v>285</v>
      </c>
      <c r="P2186">
        <f>ROUND(IF(L2186=0,0,(E2186/L2186)),0)</f>
        <v>107</v>
      </c>
      <c r="Q2186" t="str">
        <f>LEFT(N2186, SEARCH("/",N2186,1)-1)</f>
        <v>games</v>
      </c>
      <c r="R2186" t="str">
        <f>RIGHT(N2186,LEN(N2186)-SEARCH("/",N2186,1))</f>
        <v>tabletop games</v>
      </c>
      <c r="S2186" s="8">
        <f>(((J2186/60)/60)/24)+DATE(1970,1,1)+(-5/24)</f>
        <v>42380.481956018521</v>
      </c>
      <c r="T2186" s="8">
        <f>(((I2186/60)/60)/24)+DATE(1970,1,1)+(-5/24)</f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ROUND((E2187/D2187)*100,0)</f>
        <v>1857</v>
      </c>
      <c r="P2187">
        <f>ROUND(IF(L2187=0,0,(E2187/L2187)),0)</f>
        <v>149</v>
      </c>
      <c r="Q2187" t="str">
        <f>LEFT(N2187, SEARCH("/",N2187,1)-1)</f>
        <v>games</v>
      </c>
      <c r="R2187" t="str">
        <f>RIGHT(N2187,LEN(N2187)-SEARCH("/",N2187,1))</f>
        <v>tabletop games</v>
      </c>
      <c r="S2187" s="8">
        <f>(((J2187/60)/60)/24)+DATE(1970,1,1)+(-5/24)</f>
        <v>41319.141655092593</v>
      </c>
      <c r="T2187" s="8">
        <f>(((I2187/60)/60)/24)+DATE(1970,1,1)+(-5/24)</f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ROUND((E2188/D2188)*100,0)</f>
        <v>110</v>
      </c>
      <c r="P2188">
        <f>ROUND(IF(L2188=0,0,(E2188/L2188)),0)</f>
        <v>56</v>
      </c>
      <c r="Q2188" t="str">
        <f>LEFT(N2188, SEARCH("/",N2188,1)-1)</f>
        <v>games</v>
      </c>
      <c r="R2188" t="str">
        <f>RIGHT(N2188,LEN(N2188)-SEARCH("/",N2188,1))</f>
        <v>tabletop games</v>
      </c>
      <c r="S2188" s="8">
        <f>(((J2188/60)/60)/24)+DATE(1970,1,1)+(-5/24)</f>
        <v>42583.406747685185</v>
      </c>
      <c r="T2188" s="8">
        <f>(((I2188/60)/60)/24)+DATE(1970,1,1)+(-5/24)</f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ROUND((E2189/D2189)*100,0)</f>
        <v>1015</v>
      </c>
      <c r="P2189">
        <f>ROUND(IF(L2189=0,0,(E2189/L2189)),0)</f>
        <v>57</v>
      </c>
      <c r="Q2189" t="str">
        <f>LEFT(N2189, SEARCH("/",N2189,1)-1)</f>
        <v>games</v>
      </c>
      <c r="R2189" t="str">
        <f>RIGHT(N2189,LEN(N2189)-SEARCH("/",N2189,1))</f>
        <v>tabletop games</v>
      </c>
      <c r="S2189" s="8">
        <f>(((J2189/60)/60)/24)+DATE(1970,1,1)+(-5/24)</f>
        <v>42068.000763888886</v>
      </c>
      <c r="T2189" s="8">
        <f>(((I2189/60)/60)/24)+DATE(1970,1,1)+(-5/24)</f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ROUND((E2190/D2190)*100,0)</f>
        <v>412</v>
      </c>
      <c r="P2190">
        <f>ROUND(IF(L2190=0,0,(E2190/L2190)),0)</f>
        <v>44</v>
      </c>
      <c r="Q2190" t="str">
        <f>LEFT(N2190, SEARCH("/",N2190,1)-1)</f>
        <v>games</v>
      </c>
      <c r="R2190" t="str">
        <f>RIGHT(N2190,LEN(N2190)-SEARCH("/",N2190,1))</f>
        <v>tabletop games</v>
      </c>
      <c r="S2190" s="8">
        <f>(((J2190/60)/60)/24)+DATE(1970,1,1)+(-5/24)</f>
        <v>42633.377789351849</v>
      </c>
      <c r="T2190" s="8">
        <f>(((I2190/60)/60)/24)+DATE(1970,1,1)+(-5/24)</f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ROUND((E2191/D2191)*100,0)</f>
        <v>503</v>
      </c>
      <c r="P2191">
        <f>ROUND(IF(L2191=0,0,(E2191/L2191)),0)</f>
        <v>69</v>
      </c>
      <c r="Q2191" t="str">
        <f>LEFT(N2191, SEARCH("/",N2191,1)-1)</f>
        <v>games</v>
      </c>
      <c r="R2191" t="str">
        <f>RIGHT(N2191,LEN(N2191)-SEARCH("/",N2191,1))</f>
        <v>tabletop games</v>
      </c>
      <c r="S2191" s="8">
        <f>(((J2191/60)/60)/24)+DATE(1970,1,1)+(-5/24)</f>
        <v>42467.579861111109</v>
      </c>
      <c r="T2191" s="8">
        <f>(((I2191/60)/60)/24)+DATE(1970,1,1)+(-5/24)</f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ROUND((E2192/D2192)*100,0)</f>
        <v>185</v>
      </c>
      <c r="P2192">
        <f>ROUND(IF(L2192=0,0,(E2192/L2192)),0)</f>
        <v>65</v>
      </c>
      <c r="Q2192" t="str">
        <f>LEFT(N2192, SEARCH("/",N2192,1)-1)</f>
        <v>games</v>
      </c>
      <c r="R2192" t="str">
        <f>RIGHT(N2192,LEN(N2192)-SEARCH("/",N2192,1))</f>
        <v>tabletop games</v>
      </c>
      <c r="S2192" s="8">
        <f>(((J2192/60)/60)/24)+DATE(1970,1,1)+(-5/24)</f>
        <v>42417.416712962957</v>
      </c>
      <c r="T2192" s="8">
        <f>(((I2192/60)/60)/24)+DATE(1970,1,1)+(-5/24)</f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ROUND((E2193/D2193)*100,0)</f>
        <v>120</v>
      </c>
      <c r="P2193">
        <f>ROUND(IF(L2193=0,0,(E2193/L2193)),0)</f>
        <v>36</v>
      </c>
      <c r="Q2193" t="str">
        <f>LEFT(N2193, SEARCH("/",N2193,1)-1)</f>
        <v>games</v>
      </c>
      <c r="R2193" t="str">
        <f>RIGHT(N2193,LEN(N2193)-SEARCH("/",N2193,1))</f>
        <v>tabletop games</v>
      </c>
      <c r="S2193" s="8">
        <f>(((J2193/60)/60)/24)+DATE(1970,1,1)+(-5/24)</f>
        <v>42768.6253125</v>
      </c>
      <c r="T2193" s="8">
        <f>(((I2193/60)/60)/24)+DATE(1970,1,1)+(-5/24)</f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ROUND((E2194/D2194)*100,0)</f>
        <v>1081</v>
      </c>
      <c r="P2194">
        <f>ROUND(IF(L2194=0,0,(E2194/L2194)),0)</f>
        <v>40</v>
      </c>
      <c r="Q2194" t="str">
        <f>LEFT(N2194, SEARCH("/",N2194,1)-1)</f>
        <v>games</v>
      </c>
      <c r="R2194" t="str">
        <f>RIGHT(N2194,LEN(N2194)-SEARCH("/",N2194,1))</f>
        <v>tabletop games</v>
      </c>
      <c r="S2194" s="8">
        <f>(((J2194/60)/60)/24)+DATE(1970,1,1)+(-5/24)</f>
        <v>42691.642870370364</v>
      </c>
      <c r="T2194" s="8">
        <f>(((I2194/60)/60)/24)+DATE(1970,1,1)+(-5/24)</f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ROUND((E2195/D2195)*100,0)</f>
        <v>452</v>
      </c>
      <c r="P2195">
        <f>ROUND(IF(L2195=0,0,(E2195/L2195)),0)</f>
        <v>76</v>
      </c>
      <c r="Q2195" t="str">
        <f>LEFT(N2195, SEARCH("/",N2195,1)-1)</f>
        <v>games</v>
      </c>
      <c r="R2195" t="str">
        <f>RIGHT(N2195,LEN(N2195)-SEARCH("/",N2195,1))</f>
        <v>tabletop games</v>
      </c>
      <c r="S2195" s="8">
        <f>(((J2195/60)/60)/24)+DATE(1970,1,1)+(-5/24)</f>
        <v>42664.197592592587</v>
      </c>
      <c r="T2195" s="8">
        <f>(((I2195/60)/60)/24)+DATE(1970,1,1)+(-5/24)</f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ROUND((E2196/D2196)*100,0)</f>
        <v>537</v>
      </c>
      <c r="P2196">
        <f>ROUND(IF(L2196=0,0,(E2196/L2196)),0)</f>
        <v>61</v>
      </c>
      <c r="Q2196" t="str">
        <f>LEFT(N2196, SEARCH("/",N2196,1)-1)</f>
        <v>games</v>
      </c>
      <c r="R2196" t="str">
        <f>RIGHT(N2196,LEN(N2196)-SEARCH("/",N2196,1))</f>
        <v>tabletop games</v>
      </c>
      <c r="S2196" s="8">
        <f>(((J2196/60)/60)/24)+DATE(1970,1,1)+(-5/24)</f>
        <v>42425.54965277778</v>
      </c>
      <c r="T2196" s="8">
        <f>(((I2196/60)/60)/24)+DATE(1970,1,1)+(-5/24)</f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ROUND((E2197/D2197)*100,0)</f>
        <v>120</v>
      </c>
      <c r="P2197">
        <f>ROUND(IF(L2197=0,0,(E2197/L2197)),0)</f>
        <v>48</v>
      </c>
      <c r="Q2197" t="str">
        <f>LEFT(N2197, SEARCH("/",N2197,1)-1)</f>
        <v>games</v>
      </c>
      <c r="R2197" t="str">
        <f>RIGHT(N2197,LEN(N2197)-SEARCH("/",N2197,1))</f>
        <v>tabletop games</v>
      </c>
      <c r="S2197" s="8">
        <f>(((J2197/60)/60)/24)+DATE(1970,1,1)+(-5/24)</f>
        <v>42197.563657407409</v>
      </c>
      <c r="T2197" s="8">
        <f>(((I2197/60)/60)/24)+DATE(1970,1,1)+(-5/24)</f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ROUND((E2198/D2198)*100,0)</f>
        <v>114</v>
      </c>
      <c r="P2198">
        <f>ROUND(IF(L2198=0,0,(E2198/L2198)),0)</f>
        <v>68</v>
      </c>
      <c r="Q2198" t="str">
        <f>LEFT(N2198, SEARCH("/",N2198,1)-1)</f>
        <v>games</v>
      </c>
      <c r="R2198" t="str">
        <f>RIGHT(N2198,LEN(N2198)-SEARCH("/",N2198,1))</f>
        <v>tabletop games</v>
      </c>
      <c r="S2198" s="8">
        <f>(((J2198/60)/60)/24)+DATE(1970,1,1)+(-5/24)</f>
        <v>42675.278958333329</v>
      </c>
      <c r="T2198" s="8">
        <f>(((I2198/60)/60)/24)+DATE(1970,1,1)+(-5/24)</f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ROUND((E2199/D2199)*100,0)</f>
        <v>951</v>
      </c>
      <c r="P2199">
        <f>ROUND(IF(L2199=0,0,(E2199/L2199)),0)</f>
        <v>66</v>
      </c>
      <c r="Q2199" t="str">
        <f>LEFT(N2199, SEARCH("/",N2199,1)-1)</f>
        <v>games</v>
      </c>
      <c r="R2199" t="str">
        <f>RIGHT(N2199,LEN(N2199)-SEARCH("/",N2199,1))</f>
        <v>tabletop games</v>
      </c>
      <c r="S2199" s="8">
        <f>(((J2199/60)/60)/24)+DATE(1970,1,1)+(-5/24)</f>
        <v>42033.37568287037</v>
      </c>
      <c r="T2199" s="8">
        <f>(((I2199/60)/60)/24)+DATE(1970,1,1)+(-5/24)</f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ROUND((E2200/D2200)*100,0)</f>
        <v>133</v>
      </c>
      <c r="P2200">
        <f>ROUND(IF(L2200=0,0,(E2200/L2200)),0)</f>
        <v>82</v>
      </c>
      <c r="Q2200" t="str">
        <f>LEFT(N2200, SEARCH("/",N2200,1)-1)</f>
        <v>games</v>
      </c>
      <c r="R2200" t="str">
        <f>RIGHT(N2200,LEN(N2200)-SEARCH("/",N2200,1))</f>
        <v>tabletop games</v>
      </c>
      <c r="S2200" s="8">
        <f>(((J2200/60)/60)/24)+DATE(1970,1,1)+(-5/24)</f>
        <v>42292.305555555555</v>
      </c>
      <c r="T2200" s="8">
        <f>(((I2200/60)/60)/24)+DATE(1970,1,1)+(-5/24)</f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ROUND((E2201/D2201)*100,0)</f>
        <v>147</v>
      </c>
      <c r="P2201">
        <f>ROUND(IF(L2201=0,0,(E2201/L2201)),0)</f>
        <v>53</v>
      </c>
      <c r="Q2201" t="str">
        <f>LEFT(N2201, SEARCH("/",N2201,1)-1)</f>
        <v>games</v>
      </c>
      <c r="R2201" t="str">
        <f>RIGHT(N2201,LEN(N2201)-SEARCH("/",N2201,1))</f>
        <v>tabletop games</v>
      </c>
      <c r="S2201" s="8">
        <f>(((J2201/60)/60)/24)+DATE(1970,1,1)+(-5/24)</f>
        <v>42262.208310185182</v>
      </c>
      <c r="T2201" s="8">
        <f>(((I2201/60)/60)/24)+DATE(1970,1,1)+(-5/24)</f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ROUND((E2202/D2202)*100,0)</f>
        <v>542</v>
      </c>
      <c r="P2202">
        <f>ROUND(IF(L2202=0,0,(E2202/L2202)),0)</f>
        <v>41</v>
      </c>
      <c r="Q2202" t="str">
        <f>LEFT(N2202, SEARCH("/",N2202,1)-1)</f>
        <v>games</v>
      </c>
      <c r="R2202" t="str">
        <f>RIGHT(N2202,LEN(N2202)-SEARCH("/",N2202,1))</f>
        <v>tabletop games</v>
      </c>
      <c r="S2202" s="8">
        <f>(((J2202/60)/60)/24)+DATE(1970,1,1)+(-5/24)</f>
        <v>42163.417453703696</v>
      </c>
      <c r="T2202" s="8">
        <f>(((I2202/60)/60)/24)+DATE(1970,1,1)+(-5/24)</f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ROUND((E2203/D2203)*100,0)</f>
        <v>383</v>
      </c>
      <c r="P2203">
        <f>ROUND(IF(L2203=0,0,(E2203/L2203)),0)</f>
        <v>15</v>
      </c>
      <c r="Q2203" t="str">
        <f>LEFT(N2203, SEARCH("/",N2203,1)-1)</f>
        <v>music</v>
      </c>
      <c r="R2203" t="str">
        <f>RIGHT(N2203,LEN(N2203)-SEARCH("/",N2203,1))</f>
        <v>electronic music</v>
      </c>
      <c r="S2203" s="8">
        <f>(((J2203/60)/60)/24)+DATE(1970,1,1)+(-5/24)</f>
        <v>41276.638483796298</v>
      </c>
      <c r="T2203" s="8">
        <f>(((I2203/60)/60)/24)+DATE(1970,1,1)+(-5/24)</f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ROUND((E2204/D2204)*100,0)</f>
        <v>704</v>
      </c>
      <c r="P2204">
        <f>ROUND(IF(L2204=0,0,(E2204/L2204)),0)</f>
        <v>39</v>
      </c>
      <c r="Q2204" t="str">
        <f>LEFT(N2204, SEARCH("/",N2204,1)-1)</f>
        <v>music</v>
      </c>
      <c r="R2204" t="str">
        <f>RIGHT(N2204,LEN(N2204)-SEARCH("/",N2204,1))</f>
        <v>electronic music</v>
      </c>
      <c r="S2204" s="8">
        <f>(((J2204/60)/60)/24)+DATE(1970,1,1)+(-5/24)</f>
        <v>41184.640833333331</v>
      </c>
      <c r="T2204" s="8">
        <f>(((I2204/60)/60)/24)+DATE(1970,1,1)+(-5/24)</f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ROUND((E2205/D2205)*100,0)</f>
        <v>110</v>
      </c>
      <c r="P2205">
        <f>ROUND(IF(L2205=0,0,(E2205/L2205)),0)</f>
        <v>44</v>
      </c>
      <c r="Q2205" t="str">
        <f>LEFT(N2205, SEARCH("/",N2205,1)-1)</f>
        <v>music</v>
      </c>
      <c r="R2205" t="str">
        <f>RIGHT(N2205,LEN(N2205)-SEARCH("/",N2205,1))</f>
        <v>electronic music</v>
      </c>
      <c r="S2205" s="8">
        <f>(((J2205/60)/60)/24)+DATE(1970,1,1)+(-5/24)</f>
        <v>42241.651412037034</v>
      </c>
      <c r="T2205" s="8">
        <f>(((I2205/60)/60)/24)+DATE(1970,1,1)+(-5/24)</f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ROUND((E2206/D2206)*100,0)</f>
        <v>133</v>
      </c>
      <c r="P2206">
        <f>ROUND(IF(L2206=0,0,(E2206/L2206)),0)</f>
        <v>27</v>
      </c>
      <c r="Q2206" t="str">
        <f>LEFT(N2206, SEARCH("/",N2206,1)-1)</f>
        <v>music</v>
      </c>
      <c r="R2206" t="str">
        <f>RIGHT(N2206,LEN(N2206)-SEARCH("/",N2206,1))</f>
        <v>electronic music</v>
      </c>
      <c r="S2206" s="8">
        <f>(((J2206/60)/60)/24)+DATE(1970,1,1)+(-5/24)</f>
        <v>41312.103229166663</v>
      </c>
      <c r="T2206" s="8">
        <f>(((I2206/60)/60)/24)+DATE(1970,1,1)+(-5/24)</f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ROUND((E2207/D2207)*100,0)</f>
        <v>152</v>
      </c>
      <c r="P2207">
        <f>ROUND(IF(L2207=0,0,(E2207/L2207)),0)</f>
        <v>42</v>
      </c>
      <c r="Q2207" t="str">
        <f>LEFT(N2207, SEARCH("/",N2207,1)-1)</f>
        <v>music</v>
      </c>
      <c r="R2207" t="str">
        <f>RIGHT(N2207,LEN(N2207)-SEARCH("/",N2207,1))</f>
        <v>electronic music</v>
      </c>
      <c r="S2207" s="8">
        <f>(((J2207/60)/60)/24)+DATE(1970,1,1)+(-5/24)</f>
        <v>41031.613298611104</v>
      </c>
      <c r="T2207" s="8">
        <f>(((I2207/60)/60)/24)+DATE(1970,1,1)+(-5/24)</f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ROUND((E2208/D2208)*100,0)</f>
        <v>103</v>
      </c>
      <c r="P2208">
        <f>ROUND(IF(L2208=0,0,(E2208/L2208)),0)</f>
        <v>33</v>
      </c>
      <c r="Q2208" t="str">
        <f>LEFT(N2208, SEARCH("/",N2208,1)-1)</f>
        <v>music</v>
      </c>
      <c r="R2208" t="str">
        <f>RIGHT(N2208,LEN(N2208)-SEARCH("/",N2208,1))</f>
        <v>electronic music</v>
      </c>
      <c r="S2208" s="8">
        <f>(((J2208/60)/60)/24)+DATE(1970,1,1)+(-5/24)</f>
        <v>40997.048888888887</v>
      </c>
      <c r="T2208" s="8">
        <f>(((I2208/60)/60)/24)+DATE(1970,1,1)+(-5/24)</f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ROUND((E2209/D2209)*100,0)</f>
        <v>100</v>
      </c>
      <c r="P2209">
        <f>ROUND(IF(L2209=0,0,(E2209/L2209)),0)</f>
        <v>286</v>
      </c>
      <c r="Q2209" t="str">
        <f>LEFT(N2209, SEARCH("/",N2209,1)-1)</f>
        <v>music</v>
      </c>
      <c r="R2209" t="str">
        <f>RIGHT(N2209,LEN(N2209)-SEARCH("/",N2209,1))</f>
        <v>electronic music</v>
      </c>
      <c r="S2209" s="8">
        <f>(((J2209/60)/60)/24)+DATE(1970,1,1)+(-5/24)</f>
        <v>41563.985798611109</v>
      </c>
      <c r="T2209" s="8">
        <f>(((I2209/60)/60)/24)+DATE(1970,1,1)+(-5/24)</f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ROUND((E2210/D2210)*100,0)</f>
        <v>102</v>
      </c>
      <c r="P2210">
        <f>ROUND(IF(L2210=0,0,(E2210/L2210)),0)</f>
        <v>42</v>
      </c>
      <c r="Q2210" t="str">
        <f>LEFT(N2210, SEARCH("/",N2210,1)-1)</f>
        <v>music</v>
      </c>
      <c r="R2210" t="str">
        <f>RIGHT(N2210,LEN(N2210)-SEARCH("/",N2210,1))</f>
        <v>electronic music</v>
      </c>
      <c r="S2210" s="8">
        <f>(((J2210/60)/60)/24)+DATE(1970,1,1)+(-5/24)</f>
        <v>40946.673912037033</v>
      </c>
      <c r="T2210" s="8">
        <f>(((I2210/60)/60)/24)+DATE(1970,1,1)+(-5/24)</f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ROUND((E2211/D2211)*100,0)</f>
        <v>151</v>
      </c>
      <c r="P2211">
        <f>ROUND(IF(L2211=0,0,(E2211/L2211)),0)</f>
        <v>50</v>
      </c>
      <c r="Q2211" t="str">
        <f>LEFT(N2211, SEARCH("/",N2211,1)-1)</f>
        <v>music</v>
      </c>
      <c r="R2211" t="str">
        <f>RIGHT(N2211,LEN(N2211)-SEARCH("/",N2211,1))</f>
        <v>electronic music</v>
      </c>
      <c r="S2211" s="8">
        <f>(((J2211/60)/60)/24)+DATE(1970,1,1)+(-5/24)</f>
        <v>41732.27134259259</v>
      </c>
      <c r="T2211" s="8">
        <f>(((I2211/60)/60)/24)+DATE(1970,1,1)+(-5/24)</f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ROUND((E2212/D2212)*100,0)</f>
        <v>111</v>
      </c>
      <c r="P2212">
        <f>ROUND(IF(L2212=0,0,(E2212/L2212)),0)</f>
        <v>62</v>
      </c>
      <c r="Q2212" t="str">
        <f>LEFT(N2212, SEARCH("/",N2212,1)-1)</f>
        <v>music</v>
      </c>
      <c r="R2212" t="str">
        <f>RIGHT(N2212,LEN(N2212)-SEARCH("/",N2212,1))</f>
        <v>electronic music</v>
      </c>
      <c r="S2212" s="8">
        <f>(((J2212/60)/60)/24)+DATE(1970,1,1)+(-5/24)</f>
        <v>40955.857754629629</v>
      </c>
      <c r="T2212" s="8">
        <f>(((I2212/60)/60)/24)+DATE(1970,1,1)+(-5/24)</f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ROUND((E2213/D2213)*100,0)</f>
        <v>196</v>
      </c>
      <c r="P2213">
        <f>ROUND(IF(L2213=0,0,(E2213/L2213)),0)</f>
        <v>41</v>
      </c>
      <c r="Q2213" t="str">
        <f>LEFT(N2213, SEARCH("/",N2213,1)-1)</f>
        <v>music</v>
      </c>
      <c r="R2213" t="str">
        <f>RIGHT(N2213,LEN(N2213)-SEARCH("/",N2213,1))</f>
        <v>electronic music</v>
      </c>
      <c r="S2213" s="8">
        <f>(((J2213/60)/60)/24)+DATE(1970,1,1)+(-5/24)</f>
        <v>41716.576678240737</v>
      </c>
      <c r="T2213" s="8">
        <f>(((I2213/60)/60)/24)+DATE(1970,1,1)+(-5/24)</f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ROUND((E2214/D2214)*100,0)</f>
        <v>114</v>
      </c>
      <c r="P2214">
        <f>ROUND(IF(L2214=0,0,(E2214/L2214)),0)</f>
        <v>56</v>
      </c>
      <c r="Q2214" t="str">
        <f>LEFT(N2214, SEARCH("/",N2214,1)-1)</f>
        <v>music</v>
      </c>
      <c r="R2214" t="str">
        <f>RIGHT(N2214,LEN(N2214)-SEARCH("/",N2214,1))</f>
        <v>electronic music</v>
      </c>
      <c r="S2214" s="8">
        <f>(((J2214/60)/60)/24)+DATE(1970,1,1)+(-5/24)</f>
        <v>41548.539085648146</v>
      </c>
      <c r="T2214" s="8">
        <f>(((I2214/60)/60)/24)+DATE(1970,1,1)+(-5/24)</f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ROUND((E2215/D2215)*100,0)</f>
        <v>200</v>
      </c>
      <c r="P2215">
        <f>ROUND(IF(L2215=0,0,(E2215/L2215)),0)</f>
        <v>10</v>
      </c>
      <c r="Q2215" t="str">
        <f>LEFT(N2215, SEARCH("/",N2215,1)-1)</f>
        <v>music</v>
      </c>
      <c r="R2215" t="str">
        <f>RIGHT(N2215,LEN(N2215)-SEARCH("/",N2215,1))</f>
        <v>electronic music</v>
      </c>
      <c r="S2215" s="8">
        <f>(((J2215/60)/60)/24)+DATE(1970,1,1)+(-5/24)</f>
        <v>42109.617812499993</v>
      </c>
      <c r="T2215" s="8">
        <f>(((I2215/60)/60)/24)+DATE(1970,1,1)+(-5/24)</f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ROUND((E2216/D2216)*100,0)</f>
        <v>293</v>
      </c>
      <c r="P2216">
        <f>ROUND(IF(L2216=0,0,(E2216/L2216)),0)</f>
        <v>73</v>
      </c>
      <c r="Q2216" t="str">
        <f>LEFT(N2216, SEARCH("/",N2216,1)-1)</f>
        <v>music</v>
      </c>
      <c r="R2216" t="str">
        <f>RIGHT(N2216,LEN(N2216)-SEARCH("/",N2216,1))</f>
        <v>electronic music</v>
      </c>
      <c r="S2216" s="8">
        <f>(((J2216/60)/60)/24)+DATE(1970,1,1)+(-5/24)</f>
        <v>41646.58388888889</v>
      </c>
      <c r="T2216" s="8">
        <f>(((I2216/60)/60)/24)+DATE(1970,1,1)+(-5/24)</f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ROUND((E2217/D2217)*100,0)</f>
        <v>156</v>
      </c>
      <c r="P2217">
        <f>ROUND(IF(L2217=0,0,(E2217/L2217)),0)</f>
        <v>26</v>
      </c>
      <c r="Q2217" t="str">
        <f>LEFT(N2217, SEARCH("/",N2217,1)-1)</f>
        <v>music</v>
      </c>
      <c r="R2217" t="str">
        <f>RIGHT(N2217,LEN(N2217)-SEARCH("/",N2217,1))</f>
        <v>electronic music</v>
      </c>
      <c r="S2217" s="8">
        <f>(((J2217/60)/60)/24)+DATE(1970,1,1)+(-5/24)</f>
        <v>40958.508935185186</v>
      </c>
      <c r="T2217" s="8">
        <f>(((I2217/60)/60)/24)+DATE(1970,1,1)+(-5/24)</f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ROUND((E2218/D2218)*100,0)</f>
        <v>106</v>
      </c>
      <c r="P2218">
        <f>ROUND(IF(L2218=0,0,(E2218/L2218)),0)</f>
        <v>23</v>
      </c>
      <c r="Q2218" t="str">
        <f>LEFT(N2218, SEARCH("/",N2218,1)-1)</f>
        <v>music</v>
      </c>
      <c r="R2218" t="str">
        <f>RIGHT(N2218,LEN(N2218)-SEARCH("/",N2218,1))</f>
        <v>electronic music</v>
      </c>
      <c r="S2218" s="8">
        <f>(((J2218/60)/60)/24)+DATE(1970,1,1)+(-5/24)</f>
        <v>42194.543344907412</v>
      </c>
      <c r="T2218" s="8">
        <f>(((I2218/60)/60)/24)+DATE(1970,1,1)+(-5/24)</f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ROUND((E2219/D2219)*100,0)</f>
        <v>101</v>
      </c>
      <c r="P2219">
        <f>ROUND(IF(L2219=0,0,(E2219/L2219)),0)</f>
        <v>47</v>
      </c>
      <c r="Q2219" t="str">
        <f>LEFT(N2219, SEARCH("/",N2219,1)-1)</f>
        <v>music</v>
      </c>
      <c r="R2219" t="str">
        <f>RIGHT(N2219,LEN(N2219)-SEARCH("/",N2219,1))</f>
        <v>electronic music</v>
      </c>
      <c r="S2219" s="8">
        <f>(((J2219/60)/60)/24)+DATE(1970,1,1)+(-5/24)</f>
        <v>42299.568437499998</v>
      </c>
      <c r="T2219" s="8">
        <f>(((I2219/60)/60)/24)+DATE(1970,1,1)+(-5/24)</f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ROUND((E2220/D2220)*100,0)</f>
        <v>123</v>
      </c>
      <c r="P2220">
        <f>ROUND(IF(L2220=0,0,(E2220/L2220)),0)</f>
        <v>32</v>
      </c>
      <c r="Q2220" t="str">
        <f>LEFT(N2220, SEARCH("/",N2220,1)-1)</f>
        <v>music</v>
      </c>
      <c r="R2220" t="str">
        <f>RIGHT(N2220,LEN(N2220)-SEARCH("/",N2220,1))</f>
        <v>electronic music</v>
      </c>
      <c r="S2220" s="8">
        <f>(((J2220/60)/60)/24)+DATE(1970,1,1)+(-5/24)</f>
        <v>41127.603969907403</v>
      </c>
      <c r="T2220" s="8">
        <f>(((I2220/60)/60)/24)+DATE(1970,1,1)+(-5/24)</f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ROUND((E2221/D2221)*100,0)</f>
        <v>102</v>
      </c>
      <c r="P2221">
        <f>ROUND(IF(L2221=0,0,(E2221/L2221)),0)</f>
        <v>53</v>
      </c>
      <c r="Q2221" t="str">
        <f>LEFT(N2221, SEARCH("/",N2221,1)-1)</f>
        <v>music</v>
      </c>
      <c r="R2221" t="str">
        <f>RIGHT(N2221,LEN(N2221)-SEARCH("/",N2221,1))</f>
        <v>electronic music</v>
      </c>
      <c r="S2221" s="8">
        <f>(((J2221/60)/60)/24)+DATE(1970,1,1)+(-5/24)</f>
        <v>42205.510555555556</v>
      </c>
      <c r="T2221" s="8">
        <f>(((I2221/60)/60)/24)+DATE(1970,1,1)+(-5/24)</f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ROUND((E2222/D2222)*100,0)</f>
        <v>101</v>
      </c>
      <c r="P2222">
        <f>ROUND(IF(L2222=0,0,(E2222/L2222)),0)</f>
        <v>51</v>
      </c>
      <c r="Q2222" t="str">
        <f>LEFT(N2222, SEARCH("/",N2222,1)-1)</f>
        <v>music</v>
      </c>
      <c r="R2222" t="str">
        <f>RIGHT(N2222,LEN(N2222)-SEARCH("/",N2222,1))</f>
        <v>electronic music</v>
      </c>
      <c r="S2222" s="8">
        <f>(((J2222/60)/60)/24)+DATE(1970,1,1)+(-5/24)</f>
        <v>41451.852268518516</v>
      </c>
      <c r="T2222" s="8">
        <f>(((I2222/60)/60)/24)+DATE(1970,1,1)+(-5/24)</f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ROUND((E2223/D2223)*100,0)</f>
        <v>108</v>
      </c>
      <c r="P2223">
        <f>ROUND(IF(L2223=0,0,(E2223/L2223)),0)</f>
        <v>37</v>
      </c>
      <c r="Q2223" t="str">
        <f>LEFT(N2223, SEARCH("/",N2223,1)-1)</f>
        <v>games</v>
      </c>
      <c r="R2223" t="str">
        <f>RIGHT(N2223,LEN(N2223)-SEARCH("/",N2223,1))</f>
        <v>tabletop games</v>
      </c>
      <c r="S2223" s="8">
        <f>(((J2223/60)/60)/24)+DATE(1970,1,1)+(-5/24)</f>
        <v>42452.458437499998</v>
      </c>
      <c r="T2223" s="8">
        <f>(((I2223/60)/60)/24)+DATE(1970,1,1)+(-5/24)</f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ROUND((E2224/D2224)*100,0)</f>
        <v>163</v>
      </c>
      <c r="P2224">
        <f>ROUND(IF(L2224=0,0,(E2224/L2224)),0)</f>
        <v>27</v>
      </c>
      <c r="Q2224" t="str">
        <f>LEFT(N2224, SEARCH("/",N2224,1)-1)</f>
        <v>games</v>
      </c>
      <c r="R2224" t="str">
        <f>RIGHT(N2224,LEN(N2224)-SEARCH("/",N2224,1))</f>
        <v>tabletop games</v>
      </c>
      <c r="S2224" s="8">
        <f>(((J2224/60)/60)/24)+DATE(1970,1,1)+(-5/24)</f>
        <v>40906.579247685186</v>
      </c>
      <c r="T2224" s="8">
        <f>(((I2224/60)/60)/24)+DATE(1970,1,1)+(-5/24)</f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ROUND((E2225/D2225)*100,0)</f>
        <v>106</v>
      </c>
      <c r="P2225">
        <f>ROUND(IF(L2225=0,0,(E2225/L2225)),0)</f>
        <v>206</v>
      </c>
      <c r="Q2225" t="str">
        <f>LEFT(N2225, SEARCH("/",N2225,1)-1)</f>
        <v>games</v>
      </c>
      <c r="R2225" t="str">
        <f>RIGHT(N2225,LEN(N2225)-SEARCH("/",N2225,1))</f>
        <v>tabletop games</v>
      </c>
      <c r="S2225" s="8">
        <f>(((J2225/60)/60)/24)+DATE(1970,1,1)+(-5/24)</f>
        <v>42152.432500000003</v>
      </c>
      <c r="T2225" s="8">
        <f>(((I2225/60)/60)/24)+DATE(1970,1,1)+(-5/24)</f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ROUND((E2226/D2226)*100,0)</f>
        <v>243</v>
      </c>
      <c r="P2226">
        <f>ROUND(IF(L2226=0,0,(E2226/L2226)),0)</f>
        <v>82</v>
      </c>
      <c r="Q2226" t="str">
        <f>LEFT(N2226, SEARCH("/",N2226,1)-1)</f>
        <v>games</v>
      </c>
      <c r="R2226" t="str">
        <f>RIGHT(N2226,LEN(N2226)-SEARCH("/",N2226,1))</f>
        <v>tabletop games</v>
      </c>
      <c r="S2226" s="8">
        <f>(((J2226/60)/60)/24)+DATE(1970,1,1)+(-5/24)</f>
        <v>42644.459201388883</v>
      </c>
      <c r="T2226" s="8">
        <f>(((I2226/60)/60)/24)+DATE(1970,1,1)+(-5/24)</f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ROUND((E2227/D2227)*100,0)</f>
        <v>945</v>
      </c>
      <c r="P2227">
        <f>ROUND(IF(L2227=0,0,(E2227/L2227)),0)</f>
        <v>165</v>
      </c>
      <c r="Q2227" t="str">
        <f>LEFT(N2227, SEARCH("/",N2227,1)-1)</f>
        <v>games</v>
      </c>
      <c r="R2227" t="str">
        <f>RIGHT(N2227,LEN(N2227)-SEARCH("/",N2227,1))</f>
        <v>tabletop games</v>
      </c>
      <c r="S2227" s="8">
        <f>(((J2227/60)/60)/24)+DATE(1970,1,1)+(-5/24)</f>
        <v>41873.583506944444</v>
      </c>
      <c r="T2227" s="8">
        <f>(((I2227/60)/60)/24)+DATE(1970,1,1)+(-5/24)</f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ROUND((E2228/D2228)*100,0)</f>
        <v>108</v>
      </c>
      <c r="P2228">
        <f>ROUND(IF(L2228=0,0,(E2228/L2228)),0)</f>
        <v>61</v>
      </c>
      <c r="Q2228" t="str">
        <f>LEFT(N2228, SEARCH("/",N2228,1)-1)</f>
        <v>games</v>
      </c>
      <c r="R2228" t="str">
        <f>RIGHT(N2228,LEN(N2228)-SEARCH("/",N2228,1))</f>
        <v>tabletop games</v>
      </c>
      <c r="S2228" s="8">
        <f>(((J2228/60)/60)/24)+DATE(1970,1,1)+(-5/24)</f>
        <v>42381.590532407405</v>
      </c>
      <c r="T2228" s="8">
        <f>(((I2228/60)/60)/24)+DATE(1970,1,1)+(-5/24)</f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ROUND((E2229/D2229)*100,0)</f>
        <v>157</v>
      </c>
      <c r="P2229">
        <f>ROUND(IF(L2229=0,0,(E2229/L2229)),0)</f>
        <v>68</v>
      </c>
      <c r="Q2229" t="str">
        <f>LEFT(N2229, SEARCH("/",N2229,1)-1)</f>
        <v>games</v>
      </c>
      <c r="R2229" t="str">
        <f>RIGHT(N2229,LEN(N2229)-SEARCH("/",N2229,1))</f>
        <v>tabletop games</v>
      </c>
      <c r="S2229" s="8">
        <f>(((J2229/60)/60)/24)+DATE(1970,1,1)+(-5/24)</f>
        <v>41561.599016203698</v>
      </c>
      <c r="T2229" s="8">
        <f>(((I2229/60)/60)/24)+DATE(1970,1,1)+(-5/24)</f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ROUND((E2230/D2230)*100,0)</f>
        <v>1174</v>
      </c>
      <c r="P2230">
        <f>ROUND(IF(L2230=0,0,(E2230/L2230)),0)</f>
        <v>82</v>
      </c>
      <c r="Q2230" t="str">
        <f>LEFT(N2230, SEARCH("/",N2230,1)-1)</f>
        <v>games</v>
      </c>
      <c r="R2230" t="str">
        <f>RIGHT(N2230,LEN(N2230)-SEARCH("/",N2230,1))</f>
        <v>tabletop games</v>
      </c>
      <c r="S2230" s="8">
        <f>(((J2230/60)/60)/24)+DATE(1970,1,1)+(-5/24)</f>
        <v>42202.069861111107</v>
      </c>
      <c r="T2230" s="8">
        <f>(((I2230/60)/60)/24)+DATE(1970,1,1)+(-5/24)</f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ROUND((E2231/D2231)*100,0)</f>
        <v>171</v>
      </c>
      <c r="P2231">
        <f>ROUND(IF(L2231=0,0,(E2231/L2231)),0)</f>
        <v>25</v>
      </c>
      <c r="Q2231" t="str">
        <f>LEFT(N2231, SEARCH("/",N2231,1)-1)</f>
        <v>games</v>
      </c>
      <c r="R2231" t="str">
        <f>RIGHT(N2231,LEN(N2231)-SEARCH("/",N2231,1))</f>
        <v>tabletop games</v>
      </c>
      <c r="S2231" s="8">
        <f>(((J2231/60)/60)/24)+DATE(1970,1,1)+(-5/24)</f>
        <v>41484.455914351849</v>
      </c>
      <c r="T2231" s="8">
        <f>(((I2231/60)/60)/24)+DATE(1970,1,1)+(-5/24)</f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ROUND((E2232/D2232)*100,0)</f>
        <v>126</v>
      </c>
      <c r="P2232">
        <f>ROUND(IF(L2232=0,0,(E2232/L2232)),0)</f>
        <v>21</v>
      </c>
      <c r="Q2232" t="str">
        <f>LEFT(N2232, SEARCH("/",N2232,1)-1)</f>
        <v>games</v>
      </c>
      <c r="R2232" t="str">
        <f>RIGHT(N2232,LEN(N2232)-SEARCH("/",N2232,1))</f>
        <v>tabletop games</v>
      </c>
      <c r="S2232" s="8">
        <f>(((J2232/60)/60)/24)+DATE(1970,1,1)+(-5/24)</f>
        <v>41724.672766203701</v>
      </c>
      <c r="T2232" s="8">
        <f>(((I2232/60)/60)/24)+DATE(1970,1,1)+(-5/24)</f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ROUND((E2233/D2233)*100,0)</f>
        <v>1212</v>
      </c>
      <c r="P2233">
        <f>ROUND(IF(L2233=0,0,(E2233/L2233)),0)</f>
        <v>27</v>
      </c>
      <c r="Q2233" t="str">
        <f>LEFT(N2233, SEARCH("/",N2233,1)-1)</f>
        <v>games</v>
      </c>
      <c r="R2233" t="str">
        <f>RIGHT(N2233,LEN(N2233)-SEARCH("/",N2233,1))</f>
        <v>tabletop games</v>
      </c>
      <c r="S2233" s="8">
        <f>(((J2233/60)/60)/24)+DATE(1970,1,1)+(-5/24)</f>
        <v>41423.702557870369</v>
      </c>
      <c r="T2233" s="8">
        <f>(((I2233/60)/60)/24)+DATE(1970,1,1)+(-5/24)</f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ROUND((E2234/D2234)*100,0)</f>
        <v>496</v>
      </c>
      <c r="P2234">
        <f>ROUND(IF(L2234=0,0,(E2234/L2234)),0)</f>
        <v>25</v>
      </c>
      <c r="Q2234" t="str">
        <f>LEFT(N2234, SEARCH("/",N2234,1)-1)</f>
        <v>games</v>
      </c>
      <c r="R2234" t="str">
        <f>RIGHT(N2234,LEN(N2234)-SEARCH("/",N2234,1))</f>
        <v>tabletop games</v>
      </c>
      <c r="S2234" s="8">
        <f>(((J2234/60)/60)/24)+DATE(1970,1,1)+(-5/24)</f>
        <v>41806.585740740738</v>
      </c>
      <c r="T2234" s="8">
        <f>(((I2234/60)/60)/24)+DATE(1970,1,1)+(-5/24)</f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ROUND((E2235/D2235)*100,0)</f>
        <v>332</v>
      </c>
      <c r="P2235">
        <f>ROUND(IF(L2235=0,0,(E2235/L2235)),0)</f>
        <v>21</v>
      </c>
      <c r="Q2235" t="str">
        <f>LEFT(N2235, SEARCH("/",N2235,1)-1)</f>
        <v>games</v>
      </c>
      <c r="R2235" t="str">
        <f>RIGHT(N2235,LEN(N2235)-SEARCH("/",N2235,1))</f>
        <v>tabletop games</v>
      </c>
      <c r="S2235" s="8">
        <f>(((J2235/60)/60)/24)+DATE(1970,1,1)+(-5/24)</f>
        <v>42331.170590277768</v>
      </c>
      <c r="T2235" s="8">
        <f>(((I2235/60)/60)/24)+DATE(1970,1,1)+(-5/24)</f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ROUND((E2236/D2236)*100,0)</f>
        <v>1165</v>
      </c>
      <c r="P2236">
        <f>ROUND(IF(L2236=0,0,(E2236/L2236)),0)</f>
        <v>42</v>
      </c>
      <c r="Q2236" t="str">
        <f>LEFT(N2236, SEARCH("/",N2236,1)-1)</f>
        <v>games</v>
      </c>
      <c r="R2236" t="str">
        <f>RIGHT(N2236,LEN(N2236)-SEARCH("/",N2236,1))</f>
        <v>tabletop games</v>
      </c>
      <c r="S2236" s="8">
        <f>(((J2236/60)/60)/24)+DATE(1970,1,1)+(-5/24)</f>
        <v>42710.616284722222</v>
      </c>
      <c r="T2236" s="8">
        <f>(((I2236/60)/60)/24)+DATE(1970,1,1)+(-5/24)</f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ROUND((E2237/D2237)*100,0)</f>
        <v>153</v>
      </c>
      <c r="P2237">
        <f>ROUND(IF(L2237=0,0,(E2237/L2237)),0)</f>
        <v>136</v>
      </c>
      <c r="Q2237" t="str">
        <f>LEFT(N2237, SEARCH("/",N2237,1)-1)</f>
        <v>games</v>
      </c>
      <c r="R2237" t="str">
        <f>RIGHT(N2237,LEN(N2237)-SEARCH("/",N2237,1))</f>
        <v>tabletop games</v>
      </c>
      <c r="S2237" s="8">
        <f>(((J2237/60)/60)/24)+DATE(1970,1,1)+(-5/24)</f>
        <v>42061.813784722217</v>
      </c>
      <c r="T2237" s="8">
        <f>(((I2237/60)/60)/24)+DATE(1970,1,1)+(-5/24)</f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ROUND((E2238/D2238)*100,0)</f>
        <v>537</v>
      </c>
      <c r="P2238">
        <f>ROUND(IF(L2238=0,0,(E2238/L2238)),0)</f>
        <v>22</v>
      </c>
      <c r="Q2238" t="str">
        <f>LEFT(N2238, SEARCH("/",N2238,1)-1)</f>
        <v>games</v>
      </c>
      <c r="R2238" t="str">
        <f>RIGHT(N2238,LEN(N2238)-SEARCH("/",N2238,1))</f>
        <v>tabletop games</v>
      </c>
      <c r="S2238" s="8">
        <f>(((J2238/60)/60)/24)+DATE(1970,1,1)+(-5/24)</f>
        <v>42371.408831018511</v>
      </c>
      <c r="T2238" s="8">
        <f>(((I2238/60)/60)/24)+DATE(1970,1,1)+(-5/24)</f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ROUND((E2239/D2239)*100,0)</f>
        <v>353</v>
      </c>
      <c r="P2239">
        <f>ROUND(IF(L2239=0,0,(E2239/L2239)),0)</f>
        <v>65</v>
      </c>
      <c r="Q2239" t="str">
        <f>LEFT(N2239, SEARCH("/",N2239,1)-1)</f>
        <v>games</v>
      </c>
      <c r="R2239" t="str">
        <f>RIGHT(N2239,LEN(N2239)-SEARCH("/",N2239,1))</f>
        <v>tabletop games</v>
      </c>
      <c r="S2239" s="8">
        <f>(((J2239/60)/60)/24)+DATE(1970,1,1)+(-5/24)</f>
        <v>41914.794942129629</v>
      </c>
      <c r="T2239" s="8">
        <f>(((I2239/60)/60)/24)+DATE(1970,1,1)+(-5/24)</f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ROUND((E2240/D2240)*100,0)</f>
        <v>137</v>
      </c>
      <c r="P2240">
        <f>ROUND(IF(L2240=0,0,(E2240/L2240)),0)</f>
        <v>70</v>
      </c>
      <c r="Q2240" t="str">
        <f>LEFT(N2240, SEARCH("/",N2240,1)-1)</f>
        <v>games</v>
      </c>
      <c r="R2240" t="str">
        <f>RIGHT(N2240,LEN(N2240)-SEARCH("/",N2240,1))</f>
        <v>tabletop games</v>
      </c>
      <c r="S2240" s="8">
        <f>(((J2240/60)/60)/24)+DATE(1970,1,1)+(-5/24)</f>
        <v>42774.41337962963</v>
      </c>
      <c r="T2240" s="8">
        <f>(((I2240/60)/60)/24)+DATE(1970,1,1)+(-5/24)</f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ROUND((E2241/D2241)*100,0)</f>
        <v>128</v>
      </c>
      <c r="P2241">
        <f>ROUND(IF(L2241=0,0,(E2241/L2241)),0)</f>
        <v>75</v>
      </c>
      <c r="Q2241" t="str">
        <f>LEFT(N2241, SEARCH("/",N2241,1)-1)</f>
        <v>games</v>
      </c>
      <c r="R2241" t="str">
        <f>RIGHT(N2241,LEN(N2241)-SEARCH("/",N2241,1))</f>
        <v>tabletop games</v>
      </c>
      <c r="S2241" s="8">
        <f>(((J2241/60)/60)/24)+DATE(1970,1,1)+(-5/24)</f>
        <v>41572.750162037039</v>
      </c>
      <c r="T2241" s="8">
        <f>(((I2241/60)/60)/24)+DATE(1970,1,1)+(-5/24)</f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ROUND((E2242/D2242)*100,0)</f>
        <v>271</v>
      </c>
      <c r="P2242">
        <f>ROUND(IF(L2242=0,0,(E2242/L2242)),0)</f>
        <v>141</v>
      </c>
      <c r="Q2242" t="str">
        <f>LEFT(N2242, SEARCH("/",N2242,1)-1)</f>
        <v>games</v>
      </c>
      <c r="R2242" t="str">
        <f>RIGHT(N2242,LEN(N2242)-SEARCH("/",N2242,1))</f>
        <v>tabletop games</v>
      </c>
      <c r="S2242" s="8">
        <f>(((J2242/60)/60)/24)+DATE(1970,1,1)+(-5/24)</f>
        <v>42452.617407407401</v>
      </c>
      <c r="T2242" s="8">
        <f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ROUND((E2243/D2243)*100,0)</f>
        <v>806</v>
      </c>
      <c r="P2243">
        <f>ROUND(IF(L2243=0,0,(E2243/L2243)),0)</f>
        <v>49</v>
      </c>
      <c r="Q2243" t="str">
        <f>LEFT(N2243, SEARCH("/",N2243,1)-1)</f>
        <v>games</v>
      </c>
      <c r="R2243" t="str">
        <f>RIGHT(N2243,LEN(N2243)-SEARCH("/",N2243,1))</f>
        <v>tabletop games</v>
      </c>
      <c r="S2243" s="8">
        <f>(((J2243/60)/60)/24)+DATE(1970,1,1)+(-5/24)</f>
        <v>42766.619212962956</v>
      </c>
      <c r="T2243" s="8">
        <f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ROUND((E2244/D2244)*100,0)</f>
        <v>1360</v>
      </c>
      <c r="P2244">
        <f>ROUND(IF(L2244=0,0,(E2244/L2244)),0)</f>
        <v>54</v>
      </c>
      <c r="Q2244" t="str">
        <f>LEFT(N2244, SEARCH("/",N2244,1)-1)</f>
        <v>games</v>
      </c>
      <c r="R2244" t="str">
        <f>RIGHT(N2244,LEN(N2244)-SEARCH("/",N2244,1))</f>
        <v>tabletop games</v>
      </c>
      <c r="S2244" s="8">
        <f>(((J2244/60)/60)/24)+DATE(1970,1,1)+(-5/24)</f>
        <v>41569.367280092592</v>
      </c>
      <c r="T2244" s="8">
        <f>(((I2244/60)/60)/24)+DATE(1970,1,1)+(-5/24)</f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ROUND((E2245/D2245)*100,0)</f>
        <v>930250</v>
      </c>
      <c r="P2245">
        <f>ROUND(IF(L2245=0,0,(E2245/L2245)),0)</f>
        <v>5</v>
      </c>
      <c r="Q2245" t="str">
        <f>LEFT(N2245, SEARCH("/",N2245,1)-1)</f>
        <v>games</v>
      </c>
      <c r="R2245" t="str">
        <f>RIGHT(N2245,LEN(N2245)-SEARCH("/",N2245,1))</f>
        <v>tabletop games</v>
      </c>
      <c r="S2245" s="8">
        <f>(((J2245/60)/60)/24)+DATE(1970,1,1)+(-5/24)</f>
        <v>42800.542708333327</v>
      </c>
      <c r="T2245" s="8">
        <f>(((I2245/60)/60)/24)+DATE(1970,1,1)+(-5/24)</f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ROUND((E2246/D2246)*100,0)</f>
        <v>377</v>
      </c>
      <c r="P2246">
        <f>ROUND(IF(L2246=0,0,(E2246/L2246)),0)</f>
        <v>65</v>
      </c>
      <c r="Q2246" t="str">
        <f>LEFT(N2246, SEARCH("/",N2246,1)-1)</f>
        <v>games</v>
      </c>
      <c r="R2246" t="str">
        <f>RIGHT(N2246,LEN(N2246)-SEARCH("/",N2246,1))</f>
        <v>tabletop games</v>
      </c>
      <c r="S2246" s="8">
        <f>(((J2246/60)/60)/24)+DATE(1970,1,1)+(-5/24)</f>
        <v>42647.610486111109</v>
      </c>
      <c r="T2246" s="8">
        <f>(((I2246/60)/60)/24)+DATE(1970,1,1)+(-5/24)</f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ROUND((E2247/D2247)*100,0)</f>
        <v>2647</v>
      </c>
      <c r="P2247">
        <f>ROUND(IF(L2247=0,0,(E2247/L2247)),0)</f>
        <v>53</v>
      </c>
      <c r="Q2247" t="str">
        <f>LEFT(N2247, SEARCH("/",N2247,1)-1)</f>
        <v>games</v>
      </c>
      <c r="R2247" t="str">
        <f>RIGHT(N2247,LEN(N2247)-SEARCH("/",N2247,1))</f>
        <v>tabletop games</v>
      </c>
      <c r="S2247" s="8">
        <f>(((J2247/60)/60)/24)+DATE(1970,1,1)+(-5/24)</f>
        <v>41660.500196759262</v>
      </c>
      <c r="T2247" s="8">
        <f>(((I2247/60)/60)/24)+DATE(1970,1,1)+(-5/24)</f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ROUND((E2248/D2248)*100,0)</f>
        <v>100</v>
      </c>
      <c r="P2248">
        <f>ROUND(IF(L2248=0,0,(E2248/L2248)),0)</f>
        <v>44</v>
      </c>
      <c r="Q2248" t="str">
        <f>LEFT(N2248, SEARCH("/",N2248,1)-1)</f>
        <v>games</v>
      </c>
      <c r="R2248" t="str">
        <f>RIGHT(N2248,LEN(N2248)-SEARCH("/",N2248,1))</f>
        <v>tabletop games</v>
      </c>
      <c r="S2248" s="8">
        <f>(((J2248/60)/60)/24)+DATE(1970,1,1)+(-5/24)</f>
        <v>42221.583449074074</v>
      </c>
      <c r="T2248" s="8">
        <f>(((I2248/60)/60)/24)+DATE(1970,1,1)+(-5/24)</f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ROUND((E2249/D2249)*100,0)</f>
        <v>104</v>
      </c>
      <c r="P2249">
        <f>ROUND(IF(L2249=0,0,(E2249/L2249)),0)</f>
        <v>51</v>
      </c>
      <c r="Q2249" t="str">
        <f>LEFT(N2249, SEARCH("/",N2249,1)-1)</f>
        <v>games</v>
      </c>
      <c r="R2249" t="str">
        <f>RIGHT(N2249,LEN(N2249)-SEARCH("/",N2249,1))</f>
        <v>tabletop games</v>
      </c>
      <c r="S2249" s="8">
        <f>(((J2249/60)/60)/24)+DATE(1970,1,1)+(-5/24)</f>
        <v>42200.457928240743</v>
      </c>
      <c r="T2249" s="8">
        <f>(((I2249/60)/60)/24)+DATE(1970,1,1)+(-5/24)</f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ROUND((E2250/D2250)*100,0)</f>
        <v>107</v>
      </c>
      <c r="P2250">
        <f>ROUND(IF(L2250=0,0,(E2250/L2250)),0)</f>
        <v>59</v>
      </c>
      <c r="Q2250" t="str">
        <f>LEFT(N2250, SEARCH("/",N2250,1)-1)</f>
        <v>games</v>
      </c>
      <c r="R2250" t="str">
        <f>RIGHT(N2250,LEN(N2250)-SEARCH("/",N2250,1))</f>
        <v>tabletop games</v>
      </c>
      <c r="S2250" s="8">
        <f>(((J2250/60)/60)/24)+DATE(1970,1,1)+(-5/24)</f>
        <v>42688.667569444442</v>
      </c>
      <c r="T2250" s="8">
        <f>(((I2250/60)/60)/24)+DATE(1970,1,1)+(-5/24)</f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ROUND((E2251/D2251)*100,0)</f>
        <v>169</v>
      </c>
      <c r="P2251">
        <f>ROUND(IF(L2251=0,0,(E2251/L2251)),0)</f>
        <v>33</v>
      </c>
      <c r="Q2251" t="str">
        <f>LEFT(N2251, SEARCH("/",N2251,1)-1)</f>
        <v>games</v>
      </c>
      <c r="R2251" t="str">
        <f>RIGHT(N2251,LEN(N2251)-SEARCH("/",N2251,1))</f>
        <v>tabletop games</v>
      </c>
      <c r="S2251" s="8">
        <f>(((J2251/60)/60)/24)+DATE(1970,1,1)+(-5/24)</f>
        <v>41336.494965277772</v>
      </c>
      <c r="T2251" s="8">
        <f>(((I2251/60)/60)/24)+DATE(1970,1,1)+(-5/24)</f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ROUND((E2252/D2252)*100,0)</f>
        <v>975</v>
      </c>
      <c r="P2252">
        <f>ROUND(IF(L2252=0,0,(E2252/L2252)),0)</f>
        <v>427</v>
      </c>
      <c r="Q2252" t="str">
        <f>LEFT(N2252, SEARCH("/",N2252,1)-1)</f>
        <v>games</v>
      </c>
      <c r="R2252" t="str">
        <f>RIGHT(N2252,LEN(N2252)-SEARCH("/",N2252,1))</f>
        <v>tabletop games</v>
      </c>
      <c r="S2252" s="8">
        <f>(((J2252/60)/60)/24)+DATE(1970,1,1)+(-5/24)</f>
        <v>42676.7971412037</v>
      </c>
      <c r="T2252" s="8">
        <f>(((I2252/60)/60)/24)+DATE(1970,1,1)+(-5/24)</f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ROUND((E2253/D2253)*100,0)</f>
        <v>134</v>
      </c>
      <c r="P2253">
        <f>ROUND(IF(L2253=0,0,(E2253/L2253)),0)</f>
        <v>24</v>
      </c>
      <c r="Q2253" t="str">
        <f>LEFT(N2253, SEARCH("/",N2253,1)-1)</f>
        <v>games</v>
      </c>
      <c r="R2253" t="str">
        <f>RIGHT(N2253,LEN(N2253)-SEARCH("/",N2253,1))</f>
        <v>tabletop games</v>
      </c>
      <c r="S2253" s="8">
        <f>(((J2253/60)/60)/24)+DATE(1970,1,1)+(-5/24)</f>
        <v>41846.137465277774</v>
      </c>
      <c r="T2253" s="8">
        <f>(((I2253/60)/60)/24)+DATE(1970,1,1)+(-5/24)</f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ROUND((E2254/D2254)*100,0)</f>
        <v>272</v>
      </c>
      <c r="P2254">
        <f>ROUND(IF(L2254=0,0,(E2254/L2254)),0)</f>
        <v>98</v>
      </c>
      <c r="Q2254" t="str">
        <f>LEFT(N2254, SEARCH("/",N2254,1)-1)</f>
        <v>games</v>
      </c>
      <c r="R2254" t="str">
        <f>RIGHT(N2254,LEN(N2254)-SEARCH("/",N2254,1))</f>
        <v>tabletop games</v>
      </c>
      <c r="S2254" s="8">
        <f>(((J2254/60)/60)/24)+DATE(1970,1,1)+(-5/24)</f>
        <v>42573.119652777772</v>
      </c>
      <c r="T2254" s="8">
        <f>(((I2254/60)/60)/24)+DATE(1970,1,1)+(-5/24)</f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ROUND((E2255/D2255)*100,0)</f>
        <v>113</v>
      </c>
      <c r="P2255">
        <f>ROUND(IF(L2255=0,0,(E2255/L2255)),0)</f>
        <v>107</v>
      </c>
      <c r="Q2255" t="str">
        <f>LEFT(N2255, SEARCH("/",N2255,1)-1)</f>
        <v>games</v>
      </c>
      <c r="R2255" t="str">
        <f>RIGHT(N2255,LEN(N2255)-SEARCH("/",N2255,1))</f>
        <v>tabletop games</v>
      </c>
      <c r="S2255" s="8">
        <f>(((J2255/60)/60)/24)+DATE(1970,1,1)+(-5/24)</f>
        <v>42296.422997685186</v>
      </c>
      <c r="T2255" s="8">
        <f>(((I2255/60)/60)/24)+DATE(1970,1,1)+(-5/24)</f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ROUND((E2256/D2256)*100,0)</f>
        <v>460</v>
      </c>
      <c r="P2256">
        <f>ROUND(IF(L2256=0,0,(E2256/L2256)),0)</f>
        <v>12</v>
      </c>
      <c r="Q2256" t="str">
        <f>LEFT(N2256, SEARCH("/",N2256,1)-1)</f>
        <v>games</v>
      </c>
      <c r="R2256" t="str">
        <f>RIGHT(N2256,LEN(N2256)-SEARCH("/",N2256,1))</f>
        <v>tabletop games</v>
      </c>
      <c r="S2256" s="8">
        <f>(((J2256/60)/60)/24)+DATE(1970,1,1)+(-5/24)</f>
        <v>42752.439444444441</v>
      </c>
      <c r="T2256" s="8">
        <f>(((I2256/60)/60)/24)+DATE(1970,1,1)+(-5/24)</f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ROUND((E2257/D2257)*100,0)</f>
        <v>287</v>
      </c>
      <c r="P2257">
        <f>ROUND(IF(L2257=0,0,(E2257/L2257)),0)</f>
        <v>42</v>
      </c>
      <c r="Q2257" t="str">
        <f>LEFT(N2257, SEARCH("/",N2257,1)-1)</f>
        <v>games</v>
      </c>
      <c r="R2257" t="str">
        <f>RIGHT(N2257,LEN(N2257)-SEARCH("/",N2257,1))</f>
        <v>tabletop games</v>
      </c>
      <c r="S2257" s="8">
        <f>(((J2257/60)/60)/24)+DATE(1970,1,1)+(-5/24)</f>
        <v>42467.743645833332</v>
      </c>
      <c r="T2257" s="8">
        <f>(((I2257/60)/60)/24)+DATE(1970,1,1)+(-5/24)</f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ROUND((E2258/D2258)*100,0)</f>
        <v>223</v>
      </c>
      <c r="P2258">
        <f>ROUND(IF(L2258=0,0,(E2258/L2258)),0)</f>
        <v>21</v>
      </c>
      <c r="Q2258" t="str">
        <f>LEFT(N2258, SEARCH("/",N2258,1)-1)</f>
        <v>games</v>
      </c>
      <c r="R2258" t="str">
        <f>RIGHT(N2258,LEN(N2258)-SEARCH("/",N2258,1))</f>
        <v>tabletop games</v>
      </c>
      <c r="S2258" s="8">
        <f>(((J2258/60)/60)/24)+DATE(1970,1,1)+(-5/24)</f>
        <v>42682.243587962956</v>
      </c>
      <c r="T2258" s="8">
        <f>(((I2258/60)/60)/24)+DATE(1970,1,1)+(-5/24)</f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ROUND((E2259/D2259)*100,0)</f>
        <v>636</v>
      </c>
      <c r="P2259">
        <f>ROUND(IF(L2259=0,0,(E2259/L2259)),0)</f>
        <v>94</v>
      </c>
      <c r="Q2259" t="str">
        <f>LEFT(N2259, SEARCH("/",N2259,1)-1)</f>
        <v>games</v>
      </c>
      <c r="R2259" t="str">
        <f>RIGHT(N2259,LEN(N2259)-SEARCH("/",N2259,1))</f>
        <v>tabletop games</v>
      </c>
      <c r="S2259" s="8">
        <f>(((J2259/60)/60)/24)+DATE(1970,1,1)+(-5/24)</f>
        <v>42505.728344907409</v>
      </c>
      <c r="T2259" s="8">
        <f>(((I2259/60)/60)/24)+DATE(1970,1,1)+(-5/24)</f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ROUND((E2260/D2260)*100,0)</f>
        <v>147</v>
      </c>
      <c r="P2260">
        <f>ROUND(IF(L2260=0,0,(E2260/L2260)),0)</f>
        <v>16</v>
      </c>
      <c r="Q2260" t="str">
        <f>LEFT(N2260, SEARCH("/",N2260,1)-1)</f>
        <v>games</v>
      </c>
      <c r="R2260" t="str">
        <f>RIGHT(N2260,LEN(N2260)-SEARCH("/",N2260,1))</f>
        <v>tabletop games</v>
      </c>
      <c r="S2260" s="8">
        <f>(((J2260/60)/60)/24)+DATE(1970,1,1)+(-5/24)</f>
        <v>42136.542673611104</v>
      </c>
      <c r="T2260" s="8">
        <f>(((I2260/60)/60)/24)+DATE(1970,1,1)+(-5/24)</f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ROUND((E2261/D2261)*100,0)</f>
        <v>1867</v>
      </c>
      <c r="P2261">
        <f>ROUND(IF(L2261=0,0,(E2261/L2261)),0)</f>
        <v>91</v>
      </c>
      <c r="Q2261" t="str">
        <f>LEFT(N2261, SEARCH("/",N2261,1)-1)</f>
        <v>games</v>
      </c>
      <c r="R2261" t="str">
        <f>RIGHT(N2261,LEN(N2261)-SEARCH("/",N2261,1))</f>
        <v>tabletop games</v>
      </c>
      <c r="S2261" s="8">
        <f>(((J2261/60)/60)/24)+DATE(1970,1,1)+(-5/24)</f>
        <v>42702.59648148148</v>
      </c>
      <c r="T2261" s="8">
        <f>(((I2261/60)/60)/24)+DATE(1970,1,1)+(-5/24)</f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ROUND((E2262/D2262)*100,0)</f>
        <v>327</v>
      </c>
      <c r="P2262">
        <f>ROUND(IF(L2262=0,0,(E2262/L2262)),0)</f>
        <v>97</v>
      </c>
      <c r="Q2262" t="str">
        <f>LEFT(N2262, SEARCH("/",N2262,1)-1)</f>
        <v>games</v>
      </c>
      <c r="R2262" t="str">
        <f>RIGHT(N2262,LEN(N2262)-SEARCH("/",N2262,1))</f>
        <v>tabletop games</v>
      </c>
      <c r="S2262" s="8">
        <f>(((J2262/60)/60)/24)+DATE(1970,1,1)+(-5/24)</f>
        <v>41694.808449074073</v>
      </c>
      <c r="T2262" s="8">
        <f>(((I2262/60)/60)/24)+DATE(1970,1,1)+(-5/24)</f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ROUND((E2263/D2263)*100,0)</f>
        <v>780</v>
      </c>
      <c r="P2263">
        <f>ROUND(IF(L2263=0,0,(E2263/L2263)),0)</f>
        <v>37</v>
      </c>
      <c r="Q2263" t="str">
        <f>LEFT(N2263, SEARCH("/",N2263,1)-1)</f>
        <v>games</v>
      </c>
      <c r="R2263" t="str">
        <f>RIGHT(N2263,LEN(N2263)-SEARCH("/",N2263,1))</f>
        <v>tabletop games</v>
      </c>
      <c r="S2263" s="8">
        <f>(((J2263/60)/60)/24)+DATE(1970,1,1)+(-5/24)</f>
        <v>42759.516435185178</v>
      </c>
      <c r="T2263" s="8">
        <f>(((I2263/60)/60)/24)+DATE(1970,1,1)+(-5/24)</f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ROUND((E2264/D2264)*100,0)</f>
        <v>154</v>
      </c>
      <c r="P2264">
        <f>ROUND(IF(L2264=0,0,(E2264/L2264)),0)</f>
        <v>28</v>
      </c>
      <c r="Q2264" t="str">
        <f>LEFT(N2264, SEARCH("/",N2264,1)-1)</f>
        <v>games</v>
      </c>
      <c r="R2264" t="str">
        <f>RIGHT(N2264,LEN(N2264)-SEARCH("/",N2264,1))</f>
        <v>tabletop games</v>
      </c>
      <c r="S2264" s="8">
        <f>(((J2264/60)/60)/24)+DATE(1970,1,1)+(-5/24)</f>
        <v>41926.376828703702</v>
      </c>
      <c r="T2264" s="8">
        <f>(((I2264/60)/60)/24)+DATE(1970,1,1)+(-5/24)</f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ROUND((E2265/D2265)*100,0)</f>
        <v>116</v>
      </c>
      <c r="P2265">
        <f>ROUND(IF(L2265=0,0,(E2265/L2265)),0)</f>
        <v>144</v>
      </c>
      <c r="Q2265" t="str">
        <f>LEFT(N2265, SEARCH("/",N2265,1)-1)</f>
        <v>games</v>
      </c>
      <c r="R2265" t="str">
        <f>RIGHT(N2265,LEN(N2265)-SEARCH("/",N2265,1))</f>
        <v>tabletop games</v>
      </c>
      <c r="S2265" s="8">
        <f>(((J2265/60)/60)/24)+DATE(1970,1,1)+(-5/24)</f>
        <v>42014.623993055553</v>
      </c>
      <c r="T2265" s="8">
        <f>(((I2265/60)/60)/24)+DATE(1970,1,1)+(-5/24)</f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ROUND((E2266/D2266)*100,0)</f>
        <v>180</v>
      </c>
      <c r="P2266">
        <f>ROUND(IF(L2266=0,0,(E2266/L2266)),0)</f>
        <v>24</v>
      </c>
      <c r="Q2266" t="str">
        <f>LEFT(N2266, SEARCH("/",N2266,1)-1)</f>
        <v>games</v>
      </c>
      <c r="R2266" t="str">
        <f>RIGHT(N2266,LEN(N2266)-SEARCH("/",N2266,1))</f>
        <v>tabletop games</v>
      </c>
      <c r="S2266" s="8">
        <f>(((J2266/60)/60)/24)+DATE(1970,1,1)+(-5/24)</f>
        <v>42496.374004629623</v>
      </c>
      <c r="T2266" s="8">
        <f>(((I2266/60)/60)/24)+DATE(1970,1,1)+(-5/24)</f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ROUND((E2267/D2267)*100,0)</f>
        <v>299</v>
      </c>
      <c r="P2267">
        <f>ROUND(IF(L2267=0,0,(E2267/L2267)),0)</f>
        <v>35</v>
      </c>
      <c r="Q2267" t="str">
        <f>LEFT(N2267, SEARCH("/",N2267,1)-1)</f>
        <v>games</v>
      </c>
      <c r="R2267" t="str">
        <f>RIGHT(N2267,LEN(N2267)-SEARCH("/",N2267,1))</f>
        <v>tabletop games</v>
      </c>
      <c r="S2267" s="8">
        <f>(((J2267/60)/60)/24)+DATE(1970,1,1)+(-5/24)</f>
        <v>42689.644756944443</v>
      </c>
      <c r="T2267" s="8">
        <f>(((I2267/60)/60)/24)+DATE(1970,1,1)+(-5/24)</f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ROUND((E2268/D2268)*100,0)</f>
        <v>320</v>
      </c>
      <c r="P2268">
        <f>ROUND(IF(L2268=0,0,(E2268/L2268)),0)</f>
        <v>25</v>
      </c>
      <c r="Q2268" t="str">
        <f>LEFT(N2268, SEARCH("/",N2268,1)-1)</f>
        <v>games</v>
      </c>
      <c r="R2268" t="str">
        <f>RIGHT(N2268,LEN(N2268)-SEARCH("/",N2268,1))</f>
        <v>tabletop games</v>
      </c>
      <c r="S2268" s="8">
        <f>(((J2268/60)/60)/24)+DATE(1970,1,1)+(-5/24)</f>
        <v>42469.666574074072</v>
      </c>
      <c r="T2268" s="8">
        <f>(((I2268/60)/60)/24)+DATE(1970,1,1)+(-5/24)</f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ROUND((E2269/D2269)*100,0)</f>
        <v>381</v>
      </c>
      <c r="P2269">
        <f>ROUND(IF(L2269=0,0,(E2269/L2269)),0)</f>
        <v>188</v>
      </c>
      <c r="Q2269" t="str">
        <f>LEFT(N2269, SEARCH("/",N2269,1)-1)</f>
        <v>games</v>
      </c>
      <c r="R2269" t="str">
        <f>RIGHT(N2269,LEN(N2269)-SEARCH("/",N2269,1))</f>
        <v>tabletop games</v>
      </c>
      <c r="S2269" s="8">
        <f>(((J2269/60)/60)/24)+DATE(1970,1,1)+(-5/24)</f>
        <v>41968.621493055551</v>
      </c>
      <c r="T2269" s="8">
        <f>(((I2269/60)/60)/24)+DATE(1970,1,1)+(-5/24)</f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ROUND((E2270/D2270)*100,0)</f>
        <v>103</v>
      </c>
      <c r="P2270">
        <f>ROUND(IF(L2270=0,0,(E2270/L2270)),0)</f>
        <v>148</v>
      </c>
      <c r="Q2270" t="str">
        <f>LEFT(N2270, SEARCH("/",N2270,1)-1)</f>
        <v>games</v>
      </c>
      <c r="R2270" t="str">
        <f>RIGHT(N2270,LEN(N2270)-SEARCH("/",N2270,1))</f>
        <v>tabletop games</v>
      </c>
      <c r="S2270" s="8">
        <f>(((J2270/60)/60)/24)+DATE(1970,1,1)+(-5/24)</f>
        <v>42775.874016203699</v>
      </c>
      <c r="T2270" s="8">
        <f>(((I2270/60)/60)/24)+DATE(1970,1,1)+(-5/24)</f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ROUND((E2271/D2271)*100,0)</f>
        <v>1802</v>
      </c>
      <c r="P2271">
        <f>ROUND(IF(L2271=0,0,(E2271/L2271)),0)</f>
        <v>50</v>
      </c>
      <c r="Q2271" t="str">
        <f>LEFT(N2271, SEARCH("/",N2271,1)-1)</f>
        <v>games</v>
      </c>
      <c r="R2271" t="str">
        <f>RIGHT(N2271,LEN(N2271)-SEARCH("/",N2271,1))</f>
        <v>tabletop games</v>
      </c>
      <c r="S2271" s="8">
        <f>(((J2271/60)/60)/24)+DATE(1970,1,1)+(-5/24)</f>
        <v>42776.496099537035</v>
      </c>
      <c r="T2271" s="8">
        <f>(((I2271/60)/60)/24)+DATE(1970,1,1)+(-5/24)</f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ROUND((E2272/D2272)*100,0)</f>
        <v>720</v>
      </c>
      <c r="P2272">
        <f>ROUND(IF(L2272=0,0,(E2272/L2272)),0)</f>
        <v>108</v>
      </c>
      <c r="Q2272" t="str">
        <f>LEFT(N2272, SEARCH("/",N2272,1)-1)</f>
        <v>games</v>
      </c>
      <c r="R2272" t="str">
        <f>RIGHT(N2272,LEN(N2272)-SEARCH("/",N2272,1))</f>
        <v>tabletop games</v>
      </c>
      <c r="S2272" s="8">
        <f>(((J2272/60)/60)/24)+DATE(1970,1,1)+(-5/24)</f>
        <v>42725.661030092589</v>
      </c>
      <c r="T2272" s="8">
        <f>(((I2272/60)/60)/24)+DATE(1970,1,1)+(-5/24)</f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ROUND((E2273/D2273)*100,0)</f>
        <v>283</v>
      </c>
      <c r="P2273">
        <f>ROUND(IF(L2273=0,0,(E2273/L2273)),0)</f>
        <v>43</v>
      </c>
      <c r="Q2273" t="str">
        <f>LEFT(N2273, SEARCH("/",N2273,1)-1)</f>
        <v>games</v>
      </c>
      <c r="R2273" t="str">
        <f>RIGHT(N2273,LEN(N2273)-SEARCH("/",N2273,1))</f>
        <v>tabletop games</v>
      </c>
      <c r="S2273" s="8">
        <f>(((J2273/60)/60)/24)+DATE(1970,1,1)+(-5/24)</f>
        <v>42683.791712962957</v>
      </c>
      <c r="T2273" s="8">
        <f>(((I2273/60)/60)/24)+DATE(1970,1,1)+(-5/24)</f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ROUND((E2274/D2274)*100,0)</f>
        <v>1357</v>
      </c>
      <c r="P2274">
        <f>ROUND(IF(L2274=0,0,(E2274/L2274)),0)</f>
        <v>14</v>
      </c>
      <c r="Q2274" t="str">
        <f>LEFT(N2274, SEARCH("/",N2274,1)-1)</f>
        <v>games</v>
      </c>
      <c r="R2274" t="str">
        <f>RIGHT(N2274,LEN(N2274)-SEARCH("/",N2274,1))</f>
        <v>tabletop games</v>
      </c>
      <c r="S2274" s="8">
        <f>(((J2274/60)/60)/24)+DATE(1970,1,1)+(-5/24)</f>
        <v>42315.491157407399</v>
      </c>
      <c r="T2274" s="8">
        <f>(((I2274/60)/60)/24)+DATE(1970,1,1)+(-5/24)</f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ROUND((E2275/D2275)*100,0)</f>
        <v>220</v>
      </c>
      <c r="P2275">
        <f>ROUND(IF(L2275=0,0,(E2275/L2275)),0)</f>
        <v>37</v>
      </c>
      <c r="Q2275" t="str">
        <f>LEFT(N2275, SEARCH("/",N2275,1)-1)</f>
        <v>games</v>
      </c>
      <c r="R2275" t="str">
        <f>RIGHT(N2275,LEN(N2275)-SEARCH("/",N2275,1))</f>
        <v>tabletop games</v>
      </c>
      <c r="S2275" s="8">
        <f>(((J2275/60)/60)/24)+DATE(1970,1,1)+(-5/24)</f>
        <v>42781.340763888882</v>
      </c>
      <c r="T2275" s="8">
        <f>(((I2275/60)/60)/24)+DATE(1970,1,1)+(-5/24)</f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ROUND((E2276/D2276)*100,0)</f>
        <v>120</v>
      </c>
      <c r="P2276">
        <f>ROUND(IF(L2276=0,0,(E2276/L2276)),0)</f>
        <v>30</v>
      </c>
      <c r="Q2276" t="str">
        <f>LEFT(N2276, SEARCH("/",N2276,1)-1)</f>
        <v>games</v>
      </c>
      <c r="R2276" t="str">
        <f>RIGHT(N2276,LEN(N2276)-SEARCH("/",N2276,1))</f>
        <v>tabletop games</v>
      </c>
      <c r="S2276" s="8">
        <f>(((J2276/60)/60)/24)+DATE(1970,1,1)+(-5/24)</f>
        <v>41663.292326388888</v>
      </c>
      <c r="T2276" s="8">
        <f>(((I2276/60)/60)/24)+DATE(1970,1,1)+(-5/24)</f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ROUND((E2277/D2277)*100,0)</f>
        <v>408</v>
      </c>
      <c r="P2277">
        <f>ROUND(IF(L2277=0,0,(E2277/L2277)),0)</f>
        <v>34</v>
      </c>
      <c r="Q2277" t="str">
        <f>LEFT(N2277, SEARCH("/",N2277,1)-1)</f>
        <v>games</v>
      </c>
      <c r="R2277" t="str">
        <f>RIGHT(N2277,LEN(N2277)-SEARCH("/",N2277,1))</f>
        <v>tabletop games</v>
      </c>
      <c r="S2277" s="8">
        <f>(((J2277/60)/60)/24)+DATE(1970,1,1)+(-5/24)</f>
        <v>41965.408321759263</v>
      </c>
      <c r="T2277" s="8">
        <f>(((I2277/60)/60)/24)+DATE(1970,1,1)+(-5/24)</f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ROUND((E2278/D2278)*100,0)</f>
        <v>106</v>
      </c>
      <c r="P2278">
        <f>ROUND(IF(L2278=0,0,(E2278/L2278)),0)</f>
        <v>65</v>
      </c>
      <c r="Q2278" t="str">
        <f>LEFT(N2278, SEARCH("/",N2278,1)-1)</f>
        <v>games</v>
      </c>
      <c r="R2278" t="str">
        <f>RIGHT(N2278,LEN(N2278)-SEARCH("/",N2278,1))</f>
        <v>tabletop games</v>
      </c>
      <c r="S2278" s="8">
        <f>(((J2278/60)/60)/24)+DATE(1970,1,1)+(-5/24)</f>
        <v>41614.443159722221</v>
      </c>
      <c r="T2278" s="8">
        <f>(((I2278/60)/60)/24)+DATE(1970,1,1)+(-5/24)</f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ROUND((E2279/D2279)*100,0)</f>
        <v>141</v>
      </c>
      <c r="P2279">
        <f>ROUND(IF(L2279=0,0,(E2279/L2279)),0)</f>
        <v>58</v>
      </c>
      <c r="Q2279" t="str">
        <f>LEFT(N2279, SEARCH("/",N2279,1)-1)</f>
        <v>games</v>
      </c>
      <c r="R2279" t="str">
        <f>RIGHT(N2279,LEN(N2279)-SEARCH("/",N2279,1))</f>
        <v>tabletop games</v>
      </c>
      <c r="S2279" s="8">
        <f>(((J2279/60)/60)/24)+DATE(1970,1,1)+(-5/24)</f>
        <v>40936.470173611109</v>
      </c>
      <c r="T2279" s="8">
        <f>(((I2279/60)/60)/24)+DATE(1970,1,1)+(-5/24)</f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ROUND((E2280/D2280)*100,0)</f>
        <v>271</v>
      </c>
      <c r="P2280">
        <f>ROUND(IF(L2280=0,0,(E2280/L2280)),0)</f>
        <v>53</v>
      </c>
      <c r="Q2280" t="str">
        <f>LEFT(N2280, SEARCH("/",N2280,1)-1)</f>
        <v>games</v>
      </c>
      <c r="R2280" t="str">
        <f>RIGHT(N2280,LEN(N2280)-SEARCH("/",N2280,1))</f>
        <v>tabletop games</v>
      </c>
      <c r="S2280" s="8">
        <f>(((J2280/60)/60)/24)+DATE(1970,1,1)+(-5/24)</f>
        <v>42338.500775462955</v>
      </c>
      <c r="T2280" s="8">
        <f>(((I2280/60)/60)/24)+DATE(1970,1,1)+(-5/24)</f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ROUND((E2281/D2281)*100,0)</f>
        <v>154</v>
      </c>
      <c r="P2281">
        <f>ROUND(IF(L2281=0,0,(E2281/L2281)),0)</f>
        <v>48</v>
      </c>
      <c r="Q2281" t="str">
        <f>LEFT(N2281, SEARCH("/",N2281,1)-1)</f>
        <v>games</v>
      </c>
      <c r="R2281" t="str">
        <f>RIGHT(N2281,LEN(N2281)-SEARCH("/",N2281,1))</f>
        <v>tabletop games</v>
      </c>
      <c r="S2281" s="8">
        <f>(((J2281/60)/60)/24)+DATE(1970,1,1)+(-5/24)</f>
        <v>42020.598368055551</v>
      </c>
      <c r="T2281" s="8">
        <f>(((I2281/60)/60)/24)+DATE(1970,1,1)+(-5/24)</f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ROUND((E2282/D2282)*100,0)</f>
        <v>404</v>
      </c>
      <c r="P2282">
        <f>ROUND(IF(L2282=0,0,(E2282/L2282)),0)</f>
        <v>82</v>
      </c>
      <c r="Q2282" t="str">
        <f>LEFT(N2282, SEARCH("/",N2282,1)-1)</f>
        <v>games</v>
      </c>
      <c r="R2282" t="str">
        <f>RIGHT(N2282,LEN(N2282)-SEARCH("/",N2282,1))</f>
        <v>tabletop games</v>
      </c>
      <c r="S2282" s="8">
        <f>(((J2282/60)/60)/24)+DATE(1970,1,1)+(-5/24)</f>
        <v>42234.416562499995</v>
      </c>
      <c r="T2282" s="8">
        <f>(((I2282/60)/60)/24)+DATE(1970,1,1)+(-5/24)</f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ROUND((E2283/D2283)*100,0)</f>
        <v>185</v>
      </c>
      <c r="P2283">
        <f>ROUND(IF(L2283=0,0,(E2283/L2283)),0)</f>
        <v>50</v>
      </c>
      <c r="Q2283" t="str">
        <f>LEFT(N2283, SEARCH("/",N2283,1)-1)</f>
        <v>music</v>
      </c>
      <c r="R2283" t="str">
        <f>RIGHT(N2283,LEN(N2283)-SEARCH("/",N2283,1))</f>
        <v>rock</v>
      </c>
      <c r="S2283" s="8">
        <f>(((J2283/60)/60)/24)+DATE(1970,1,1)+(-5/24)</f>
        <v>40687.077511574069</v>
      </c>
      <c r="T2283" s="8">
        <f>(((I2283/60)/60)/24)+DATE(1970,1,1)+(-5/24)</f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ROUND((E2284/D2284)*100,0)</f>
        <v>185</v>
      </c>
      <c r="P2284">
        <f>ROUND(IF(L2284=0,0,(E2284/L2284)),0)</f>
        <v>116</v>
      </c>
      <c r="Q2284" t="str">
        <f>LEFT(N2284, SEARCH("/",N2284,1)-1)</f>
        <v>music</v>
      </c>
      <c r="R2284" t="str">
        <f>RIGHT(N2284,LEN(N2284)-SEARCH("/",N2284,1))</f>
        <v>rock</v>
      </c>
      <c r="S2284" s="8">
        <f>(((J2284/60)/60)/24)+DATE(1970,1,1)+(-5/24)</f>
        <v>42322.966273148144</v>
      </c>
      <c r="T2284" s="8">
        <f>(((I2284/60)/60)/24)+DATE(1970,1,1)+(-5/24)</f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ROUND((E2285/D2285)*100,0)</f>
        <v>101</v>
      </c>
      <c r="P2285">
        <f>ROUND(IF(L2285=0,0,(E2285/L2285)),0)</f>
        <v>63</v>
      </c>
      <c r="Q2285" t="str">
        <f>LEFT(N2285, SEARCH("/",N2285,1)-1)</f>
        <v>music</v>
      </c>
      <c r="R2285" t="str">
        <f>RIGHT(N2285,LEN(N2285)-SEARCH("/",N2285,1))</f>
        <v>rock</v>
      </c>
      <c r="S2285" s="8">
        <f>(((J2285/60)/60)/24)+DATE(1970,1,1)+(-5/24)</f>
        <v>40977.916712962957</v>
      </c>
      <c r="T2285" s="8">
        <f>(((I2285/60)/60)/24)+DATE(1970,1,1)+(-5/24)</f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ROUND((E2286/D2286)*100,0)</f>
        <v>106</v>
      </c>
      <c r="P2286">
        <f>ROUND(IF(L2286=0,0,(E2286/L2286)),0)</f>
        <v>108</v>
      </c>
      <c r="Q2286" t="str">
        <f>LEFT(N2286, SEARCH("/",N2286,1)-1)</f>
        <v>music</v>
      </c>
      <c r="R2286" t="str">
        <f>RIGHT(N2286,LEN(N2286)-SEARCH("/",N2286,1))</f>
        <v>rock</v>
      </c>
      <c r="S2286" s="8">
        <f>(((J2286/60)/60)/24)+DATE(1970,1,1)+(-5/24)</f>
        <v>40585.588483796295</v>
      </c>
      <c r="T2286" s="8">
        <f>(((I2286/60)/60)/24)+DATE(1970,1,1)+(-5/24)</f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ROUND((E2287/D2287)*100,0)</f>
        <v>121</v>
      </c>
      <c r="P2287">
        <f>ROUND(IF(L2287=0,0,(E2287/L2287)),0)</f>
        <v>46</v>
      </c>
      <c r="Q2287" t="str">
        <f>LEFT(N2287, SEARCH("/",N2287,1)-1)</f>
        <v>music</v>
      </c>
      <c r="R2287" t="str">
        <f>RIGHT(N2287,LEN(N2287)-SEARCH("/",N2287,1))</f>
        <v>rock</v>
      </c>
      <c r="S2287" s="8">
        <f>(((J2287/60)/60)/24)+DATE(1970,1,1)+(-5/24)</f>
        <v>41058.977349537032</v>
      </c>
      <c r="T2287" s="8">
        <f>(((I2287/60)/60)/24)+DATE(1970,1,1)+(-5/24)</f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ROUND((E2288/D2288)*100,0)</f>
        <v>100</v>
      </c>
      <c r="P2288">
        <f>ROUND(IF(L2288=0,0,(E2288/L2288)),0)</f>
        <v>107</v>
      </c>
      <c r="Q2288" t="str">
        <f>LEFT(N2288, SEARCH("/",N2288,1)-1)</f>
        <v>music</v>
      </c>
      <c r="R2288" t="str">
        <f>RIGHT(N2288,LEN(N2288)-SEARCH("/",N2288,1))</f>
        <v>rock</v>
      </c>
      <c r="S2288" s="8">
        <f>(((J2288/60)/60)/24)+DATE(1970,1,1)+(-5/24)</f>
        <v>41494.755254629628</v>
      </c>
      <c r="T2288" s="8">
        <f>(((I2288/60)/60)/24)+DATE(1970,1,1)+(-5/24)</f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ROUND((E2289/D2289)*100,0)</f>
        <v>120</v>
      </c>
      <c r="P2289">
        <f>ROUND(IF(L2289=0,0,(E2289/L2289)),0)</f>
        <v>51</v>
      </c>
      <c r="Q2289" t="str">
        <f>LEFT(N2289, SEARCH("/",N2289,1)-1)</f>
        <v>music</v>
      </c>
      <c r="R2289" t="str">
        <f>RIGHT(N2289,LEN(N2289)-SEARCH("/",N2289,1))</f>
        <v>rock</v>
      </c>
      <c r="S2289" s="8">
        <f>(((J2289/60)/60)/24)+DATE(1970,1,1)+(-5/24)</f>
        <v>41792.459027777775</v>
      </c>
      <c r="T2289" s="8">
        <f>(((I2289/60)/60)/24)+DATE(1970,1,1)+(-5/24)</f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ROUND((E2290/D2290)*100,0)</f>
        <v>100</v>
      </c>
      <c r="P2290">
        <f>ROUND(IF(L2290=0,0,(E2290/L2290)),0)</f>
        <v>40</v>
      </c>
      <c r="Q2290" t="str">
        <f>LEFT(N2290, SEARCH("/",N2290,1)-1)</f>
        <v>music</v>
      </c>
      <c r="R2290" t="str">
        <f>RIGHT(N2290,LEN(N2290)-SEARCH("/",N2290,1))</f>
        <v>rock</v>
      </c>
      <c r="S2290" s="8">
        <f>(((J2290/60)/60)/24)+DATE(1970,1,1)+(-5/24)</f>
        <v>41067.619085648148</v>
      </c>
      <c r="T2290" s="8">
        <f>(((I2290/60)/60)/24)+DATE(1970,1,1)+(-5/24)</f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ROUND((E2291/D2291)*100,0)</f>
        <v>107</v>
      </c>
      <c r="P2291">
        <f>ROUND(IF(L2291=0,0,(E2291/L2291)),0)</f>
        <v>64</v>
      </c>
      <c r="Q2291" t="str">
        <f>LEFT(N2291, SEARCH("/",N2291,1)-1)</f>
        <v>music</v>
      </c>
      <c r="R2291" t="str">
        <f>RIGHT(N2291,LEN(N2291)-SEARCH("/",N2291,1))</f>
        <v>rock</v>
      </c>
      <c r="S2291" s="8">
        <f>(((J2291/60)/60)/24)+DATE(1970,1,1)+(-5/24)</f>
        <v>41571.790046296293</v>
      </c>
      <c r="T2291" s="8">
        <f>(((I2291/60)/60)/24)+DATE(1970,1,1)+(-5/24)</f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ROUND((E2292/D2292)*100,0)</f>
        <v>104</v>
      </c>
      <c r="P2292">
        <f>ROUND(IF(L2292=0,0,(E2292/L2292)),0)</f>
        <v>54</v>
      </c>
      <c r="Q2292" t="str">
        <f>LEFT(N2292, SEARCH("/",N2292,1)-1)</f>
        <v>music</v>
      </c>
      <c r="R2292" t="str">
        <f>RIGHT(N2292,LEN(N2292)-SEARCH("/",N2292,1))</f>
        <v>rock</v>
      </c>
      <c r="S2292" s="8">
        <f>(((J2292/60)/60)/24)+DATE(1970,1,1)+(-5/24)</f>
        <v>40070.045486111107</v>
      </c>
      <c r="T2292" s="8">
        <f>(((I2292/60)/60)/24)+DATE(1970,1,1)+(-5/24)</f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ROUND((E2293/D2293)*100,0)</f>
        <v>173</v>
      </c>
      <c r="P2293">
        <f>ROUND(IF(L2293=0,0,(E2293/L2293)),0)</f>
        <v>100</v>
      </c>
      <c r="Q2293" t="str">
        <f>LEFT(N2293, SEARCH("/",N2293,1)-1)</f>
        <v>music</v>
      </c>
      <c r="R2293" t="str">
        <f>RIGHT(N2293,LEN(N2293)-SEARCH("/",N2293,1))</f>
        <v>rock</v>
      </c>
      <c r="S2293" s="8">
        <f>(((J2293/60)/60)/24)+DATE(1970,1,1)+(-5/24)</f>
        <v>40987.768726851849</v>
      </c>
      <c r="T2293" s="8">
        <f>(((I2293/60)/60)/24)+DATE(1970,1,1)+(-5/24)</f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ROUND((E2294/D2294)*100,0)</f>
        <v>107</v>
      </c>
      <c r="P2294">
        <f>ROUND(IF(L2294=0,0,(E2294/L2294)),0)</f>
        <v>47</v>
      </c>
      <c r="Q2294" t="str">
        <f>LEFT(N2294, SEARCH("/",N2294,1)-1)</f>
        <v>music</v>
      </c>
      <c r="R2294" t="str">
        <f>RIGHT(N2294,LEN(N2294)-SEARCH("/",N2294,1))</f>
        <v>rock</v>
      </c>
      <c r="S2294" s="8">
        <f>(((J2294/60)/60)/24)+DATE(1970,1,1)+(-5/24)</f>
        <v>40987.489305555551</v>
      </c>
      <c r="T2294" s="8">
        <f>(((I2294/60)/60)/24)+DATE(1970,1,1)+(-5/24)</f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ROUND((E2295/D2295)*100,0)</f>
        <v>108</v>
      </c>
      <c r="P2295">
        <f>ROUND(IF(L2295=0,0,(E2295/L2295)),0)</f>
        <v>34</v>
      </c>
      <c r="Q2295" t="str">
        <f>LEFT(N2295, SEARCH("/",N2295,1)-1)</f>
        <v>music</v>
      </c>
      <c r="R2295" t="str">
        <f>RIGHT(N2295,LEN(N2295)-SEARCH("/",N2295,1))</f>
        <v>rock</v>
      </c>
      <c r="S2295" s="8">
        <f>(((J2295/60)/60)/24)+DATE(1970,1,1)+(-5/24)</f>
        <v>41151.499988425923</v>
      </c>
      <c r="T2295" s="8">
        <f>(((I2295/60)/60)/24)+DATE(1970,1,1)+(-5/24)</f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ROUND((E2296/D2296)*100,0)</f>
        <v>146</v>
      </c>
      <c r="P2296">
        <f>ROUND(IF(L2296=0,0,(E2296/L2296)),0)</f>
        <v>65</v>
      </c>
      <c r="Q2296" t="str">
        <f>LEFT(N2296, SEARCH("/",N2296,1)-1)</f>
        <v>music</v>
      </c>
      <c r="R2296" t="str">
        <f>RIGHT(N2296,LEN(N2296)-SEARCH("/",N2296,1))</f>
        <v>rock</v>
      </c>
      <c r="S2296" s="8">
        <f>(((J2296/60)/60)/24)+DATE(1970,1,1)+(-5/24)</f>
        <v>41264.514814814815</v>
      </c>
      <c r="T2296" s="8">
        <f>(((I2296/60)/60)/24)+DATE(1970,1,1)+(-5/24)</f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ROUND((E2297/D2297)*100,0)</f>
        <v>125</v>
      </c>
      <c r="P2297">
        <f>ROUND(IF(L2297=0,0,(E2297/L2297)),0)</f>
        <v>44</v>
      </c>
      <c r="Q2297" t="str">
        <f>LEFT(N2297, SEARCH("/",N2297,1)-1)</f>
        <v>music</v>
      </c>
      <c r="R2297" t="str">
        <f>RIGHT(N2297,LEN(N2297)-SEARCH("/",N2297,1))</f>
        <v>rock</v>
      </c>
      <c r="S2297" s="8">
        <f>(((J2297/60)/60)/24)+DATE(1970,1,1)+(-5/24)</f>
        <v>41270.746018518512</v>
      </c>
      <c r="T2297" s="8">
        <f>(((I2297/60)/60)/24)+DATE(1970,1,1)+(-5/24)</f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ROUND((E2298/D2298)*100,0)</f>
        <v>149</v>
      </c>
      <c r="P2298">
        <f>ROUND(IF(L2298=0,0,(E2298/L2298)),0)</f>
        <v>72</v>
      </c>
      <c r="Q2298" t="str">
        <f>LEFT(N2298, SEARCH("/",N2298,1)-1)</f>
        <v>music</v>
      </c>
      <c r="R2298" t="str">
        <f>RIGHT(N2298,LEN(N2298)-SEARCH("/",N2298,1))</f>
        <v>rock</v>
      </c>
      <c r="S2298" s="8">
        <f>(((J2298/60)/60)/24)+DATE(1970,1,1)+(-5/24)</f>
        <v>40927.52344907407</v>
      </c>
      <c r="T2298" s="8">
        <f>(((I2298/60)/60)/24)+DATE(1970,1,1)+(-5/24)</f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ROUND((E2299/D2299)*100,0)</f>
        <v>101</v>
      </c>
      <c r="P2299">
        <f>ROUND(IF(L2299=0,0,(E2299/L2299)),0)</f>
        <v>53</v>
      </c>
      <c r="Q2299" t="str">
        <f>LEFT(N2299, SEARCH("/",N2299,1)-1)</f>
        <v>music</v>
      </c>
      <c r="R2299" t="str">
        <f>RIGHT(N2299,LEN(N2299)-SEARCH("/",N2299,1))</f>
        <v>rock</v>
      </c>
      <c r="S2299" s="8">
        <f>(((J2299/60)/60)/24)+DATE(1970,1,1)+(-5/24)</f>
        <v>40947.83390046296</v>
      </c>
      <c r="T2299" s="8">
        <f>(((I2299/60)/60)/24)+DATE(1970,1,1)+(-5/24)</f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ROUND((E2300/D2300)*100,0)</f>
        <v>105</v>
      </c>
      <c r="P2300">
        <f>ROUND(IF(L2300=0,0,(E2300/L2300)),0)</f>
        <v>109</v>
      </c>
      <c r="Q2300" t="str">
        <f>LEFT(N2300, SEARCH("/",N2300,1)-1)</f>
        <v>music</v>
      </c>
      <c r="R2300" t="str">
        <f>RIGHT(N2300,LEN(N2300)-SEARCH("/",N2300,1))</f>
        <v>rock</v>
      </c>
      <c r="S2300" s="8">
        <f>(((J2300/60)/60)/24)+DATE(1970,1,1)+(-5/24)</f>
        <v>41694.632326388884</v>
      </c>
      <c r="T2300" s="8">
        <f>(((I2300/60)/60)/24)+DATE(1970,1,1)+(-5/24)</f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ROUND((E2301/D2301)*100,0)</f>
        <v>350</v>
      </c>
      <c r="P2301">
        <f>ROUND(IF(L2301=0,0,(E2301/L2301)),0)</f>
        <v>75</v>
      </c>
      <c r="Q2301" t="str">
        <f>LEFT(N2301, SEARCH("/",N2301,1)-1)</f>
        <v>music</v>
      </c>
      <c r="R2301" t="str">
        <f>RIGHT(N2301,LEN(N2301)-SEARCH("/",N2301,1))</f>
        <v>rock</v>
      </c>
      <c r="S2301" s="8">
        <f>(((J2301/60)/60)/24)+DATE(1970,1,1)+(-5/24)</f>
        <v>40564.824178240735</v>
      </c>
      <c r="T2301" s="8">
        <f>(((I2301/60)/60)/24)+DATE(1970,1,1)+(-5/24)</f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ROUND((E2302/D2302)*100,0)</f>
        <v>101</v>
      </c>
      <c r="P2302">
        <f>ROUND(IF(L2302=0,0,(E2302/L2302)),0)</f>
        <v>116</v>
      </c>
      <c r="Q2302" t="str">
        <f>LEFT(N2302, SEARCH("/",N2302,1)-1)</f>
        <v>music</v>
      </c>
      <c r="R2302" t="str">
        <f>RIGHT(N2302,LEN(N2302)-SEARCH("/",N2302,1))</f>
        <v>rock</v>
      </c>
      <c r="S2302" s="8">
        <f>(((J2302/60)/60)/24)+DATE(1970,1,1)+(-5/24)</f>
        <v>41074.518703703703</v>
      </c>
      <c r="T2302" s="8">
        <f>(((I2302/60)/60)/24)+DATE(1970,1,1)+(-5/24)</f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ROUND((E2303/D2303)*100,0)</f>
        <v>134</v>
      </c>
      <c r="P2303">
        <f>ROUND(IF(L2303=0,0,(E2303/L2303)),0)</f>
        <v>32</v>
      </c>
      <c r="Q2303" t="str">
        <f>LEFT(N2303, SEARCH("/",N2303,1)-1)</f>
        <v>music</v>
      </c>
      <c r="R2303" t="str">
        <f>RIGHT(N2303,LEN(N2303)-SEARCH("/",N2303,1))</f>
        <v>indie rock</v>
      </c>
      <c r="S2303" s="8">
        <f>(((J2303/60)/60)/24)+DATE(1970,1,1)+(-5/24)</f>
        <v>41415.938611111109</v>
      </c>
      <c r="T2303" s="8">
        <f>(((I2303/60)/60)/24)+DATE(1970,1,1)+(-5/24)</f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ROUND((E2304/D2304)*100,0)</f>
        <v>171</v>
      </c>
      <c r="P2304">
        <f>ROUND(IF(L2304=0,0,(E2304/L2304)),0)</f>
        <v>46</v>
      </c>
      <c r="Q2304" t="str">
        <f>LEFT(N2304, SEARCH("/",N2304,1)-1)</f>
        <v>music</v>
      </c>
      <c r="R2304" t="str">
        <f>RIGHT(N2304,LEN(N2304)-SEARCH("/",N2304,1))</f>
        <v>indie rock</v>
      </c>
      <c r="S2304" s="8">
        <f>(((J2304/60)/60)/24)+DATE(1970,1,1)+(-5/24)</f>
        <v>41605.660115740735</v>
      </c>
      <c r="T2304" s="8">
        <f>(((I2304/60)/60)/24)+DATE(1970,1,1)+(-5/24)</f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ROUND((E2305/D2305)*100,0)</f>
        <v>109</v>
      </c>
      <c r="P2305">
        <f>ROUND(IF(L2305=0,0,(E2305/L2305)),0)</f>
        <v>68</v>
      </c>
      <c r="Q2305" t="str">
        <f>LEFT(N2305, SEARCH("/",N2305,1)-1)</f>
        <v>music</v>
      </c>
      <c r="R2305" t="str">
        <f>RIGHT(N2305,LEN(N2305)-SEARCH("/",N2305,1))</f>
        <v>indie rock</v>
      </c>
      <c r="S2305" s="8">
        <f>(((J2305/60)/60)/24)+DATE(1970,1,1)+(-5/24)</f>
        <v>40849.902731481481</v>
      </c>
      <c r="T2305" s="8">
        <f>(((I2305/60)/60)/24)+DATE(1970,1,1)+(-5/24)</f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ROUND((E2306/D2306)*100,0)</f>
        <v>101</v>
      </c>
      <c r="P2306">
        <f>ROUND(IF(L2306=0,0,(E2306/L2306)),0)</f>
        <v>53</v>
      </c>
      <c r="Q2306" t="str">
        <f>LEFT(N2306, SEARCH("/",N2306,1)-1)</f>
        <v>music</v>
      </c>
      <c r="R2306" t="str">
        <f>RIGHT(N2306,LEN(N2306)-SEARCH("/",N2306,1))</f>
        <v>indie rock</v>
      </c>
      <c r="S2306" s="8">
        <f>(((J2306/60)/60)/24)+DATE(1970,1,1)+(-5/24)</f>
        <v>40502.607534722221</v>
      </c>
      <c r="T2306" s="8">
        <f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ROUND((E2307/D2307)*100,0)</f>
        <v>101</v>
      </c>
      <c r="P2307">
        <f>ROUND(IF(L2307=0,0,(E2307/L2307)),0)</f>
        <v>109</v>
      </c>
      <c r="Q2307" t="str">
        <f>LEFT(N2307, SEARCH("/",N2307,1)-1)</f>
        <v>music</v>
      </c>
      <c r="R2307" t="str">
        <f>RIGHT(N2307,LEN(N2307)-SEARCH("/",N2307,1))</f>
        <v>indie rock</v>
      </c>
      <c r="S2307" s="8">
        <f>(((J2307/60)/60)/24)+DATE(1970,1,1)+(-5/24)</f>
        <v>41834.486944444441</v>
      </c>
      <c r="T2307" s="8">
        <f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ROUND((E2308/D2308)*100,0)</f>
        <v>107</v>
      </c>
      <c r="P2308">
        <f>ROUND(IF(L2308=0,0,(E2308/L2308)),0)</f>
        <v>51</v>
      </c>
      <c r="Q2308" t="str">
        <f>LEFT(N2308, SEARCH("/",N2308,1)-1)</f>
        <v>music</v>
      </c>
      <c r="R2308" t="str">
        <f>RIGHT(N2308,LEN(N2308)-SEARCH("/",N2308,1))</f>
        <v>indie rock</v>
      </c>
      <c r="S2308" s="8">
        <f>(((J2308/60)/60)/24)+DATE(1970,1,1)+(-5/24)</f>
        <v>40947.959826388884</v>
      </c>
      <c r="T2308" s="8">
        <f>(((I2308/60)/60)/24)+DATE(1970,1,1)+(-5/24)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ROUND((E2309/D2309)*100,0)</f>
        <v>107</v>
      </c>
      <c r="P2309">
        <f>ROUND(IF(L2309=0,0,(E2309/L2309)),0)</f>
        <v>28</v>
      </c>
      <c r="Q2309" t="str">
        <f>LEFT(N2309, SEARCH("/",N2309,1)-1)</f>
        <v>music</v>
      </c>
      <c r="R2309" t="str">
        <f>RIGHT(N2309,LEN(N2309)-SEARCH("/",N2309,1))</f>
        <v>indie rock</v>
      </c>
      <c r="S2309" s="8">
        <f>(((J2309/60)/60)/24)+DATE(1970,1,1)+(-5/24)</f>
        <v>41004.594131944439</v>
      </c>
      <c r="T2309" s="8">
        <f>(((I2309/60)/60)/24)+DATE(1970,1,1)+(-5/24)</f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ROUND((E2310/D2310)*100,0)</f>
        <v>101</v>
      </c>
      <c r="P2310">
        <f>ROUND(IF(L2310=0,0,(E2310/L2310)),0)</f>
        <v>82</v>
      </c>
      <c r="Q2310" t="str">
        <f>LEFT(N2310, SEARCH("/",N2310,1)-1)</f>
        <v>music</v>
      </c>
      <c r="R2310" t="str">
        <f>RIGHT(N2310,LEN(N2310)-SEARCH("/",N2310,1))</f>
        <v>indie rock</v>
      </c>
      <c r="S2310" s="8">
        <f>(((J2310/60)/60)/24)+DATE(1970,1,1)+(-5/24)</f>
        <v>41851.754583333335</v>
      </c>
      <c r="T2310" s="8">
        <f>(((I2310/60)/60)/24)+DATE(1970,1,1)+(-5/24)</f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ROUND((E2311/D2311)*100,0)</f>
        <v>107</v>
      </c>
      <c r="P2311">
        <f>ROUND(IF(L2311=0,0,(E2311/L2311)),0)</f>
        <v>60</v>
      </c>
      <c r="Q2311" t="str">
        <f>LEFT(N2311, SEARCH("/",N2311,1)-1)</f>
        <v>music</v>
      </c>
      <c r="R2311" t="str">
        <f>RIGHT(N2311,LEN(N2311)-SEARCH("/",N2311,1))</f>
        <v>indie rock</v>
      </c>
      <c r="S2311" s="8">
        <f>(((J2311/60)/60)/24)+DATE(1970,1,1)+(-5/24)</f>
        <v>41307.779363425921</v>
      </c>
      <c r="T2311" s="8">
        <f>(((I2311/60)/60)/24)+DATE(1970,1,1)+(-5/24)</f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ROUND((E2312/D2312)*100,0)</f>
        <v>429</v>
      </c>
      <c r="P2312">
        <f>ROUND(IF(L2312=0,0,(E2312/L2312)),0)</f>
        <v>65</v>
      </c>
      <c r="Q2312" t="str">
        <f>LEFT(N2312, SEARCH("/",N2312,1)-1)</f>
        <v>music</v>
      </c>
      <c r="R2312" t="str">
        <f>RIGHT(N2312,LEN(N2312)-SEARCH("/",N2312,1))</f>
        <v>indie rock</v>
      </c>
      <c r="S2312" s="8">
        <f>(((J2312/60)/60)/24)+DATE(1970,1,1)+(-5/24)</f>
        <v>41324.585821759254</v>
      </c>
      <c r="T2312" s="8">
        <f>(((I2312/60)/60)/24)+DATE(1970,1,1)+(-5/24)</f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ROUND((E2313/D2313)*100,0)</f>
        <v>104</v>
      </c>
      <c r="P2313">
        <f>ROUND(IF(L2313=0,0,(E2313/L2313)),0)</f>
        <v>90</v>
      </c>
      <c r="Q2313" t="str">
        <f>LEFT(N2313, SEARCH("/",N2313,1)-1)</f>
        <v>music</v>
      </c>
      <c r="R2313" t="str">
        <f>RIGHT(N2313,LEN(N2313)-SEARCH("/",N2313,1))</f>
        <v>indie rock</v>
      </c>
      <c r="S2313" s="8">
        <f>(((J2313/60)/60)/24)+DATE(1970,1,1)+(-5/24)</f>
        <v>41735.796168981477</v>
      </c>
      <c r="T2313" s="8">
        <f>(((I2313/60)/60)/24)+DATE(1970,1,1)+(-5/24)</f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ROUND((E2314/D2314)*100,0)</f>
        <v>108</v>
      </c>
      <c r="P2314">
        <f>ROUND(IF(L2314=0,0,(E2314/L2314)),0)</f>
        <v>41</v>
      </c>
      <c r="Q2314" t="str">
        <f>LEFT(N2314, SEARCH("/",N2314,1)-1)</f>
        <v>music</v>
      </c>
      <c r="R2314" t="str">
        <f>RIGHT(N2314,LEN(N2314)-SEARCH("/",N2314,1))</f>
        <v>indie rock</v>
      </c>
      <c r="S2314" s="8">
        <f>(((J2314/60)/60)/24)+DATE(1970,1,1)+(-5/24)</f>
        <v>41716.424513888887</v>
      </c>
      <c r="T2314" s="8">
        <f>(((I2314/60)/60)/24)+DATE(1970,1,1)+(-5/24)</f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ROUND((E2315/D2315)*100,0)</f>
        <v>176</v>
      </c>
      <c r="P2315">
        <f>ROUND(IF(L2315=0,0,(E2315/L2315)),0)</f>
        <v>56</v>
      </c>
      <c r="Q2315" t="str">
        <f>LEFT(N2315, SEARCH("/",N2315,1)-1)</f>
        <v>music</v>
      </c>
      <c r="R2315" t="str">
        <f>RIGHT(N2315,LEN(N2315)-SEARCH("/",N2315,1))</f>
        <v>indie rock</v>
      </c>
      <c r="S2315" s="8">
        <f>(((J2315/60)/60)/24)+DATE(1970,1,1)+(-5/24)</f>
        <v>41002.750300925924</v>
      </c>
      <c r="T2315" s="8">
        <f>(((I2315/60)/60)/24)+DATE(1970,1,1)+(-5/24)</f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ROUND((E2316/D2316)*100,0)</f>
        <v>157</v>
      </c>
      <c r="P2316">
        <f>ROUND(IF(L2316=0,0,(E2316/L2316)),0)</f>
        <v>38</v>
      </c>
      <c r="Q2316" t="str">
        <f>LEFT(N2316, SEARCH("/",N2316,1)-1)</f>
        <v>music</v>
      </c>
      <c r="R2316" t="str">
        <f>RIGHT(N2316,LEN(N2316)-SEARCH("/",N2316,1))</f>
        <v>indie rock</v>
      </c>
      <c r="S2316" s="8">
        <f>(((J2316/60)/60)/24)+DATE(1970,1,1)+(-5/24)</f>
        <v>41037.343252314815</v>
      </c>
      <c r="T2316" s="8">
        <f>(((I2316/60)/60)/24)+DATE(1970,1,1)+(-5/24)</f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ROUND((E2317/D2317)*100,0)</f>
        <v>103</v>
      </c>
      <c r="P2317">
        <f>ROUND(IF(L2317=0,0,(E2317/L2317)),0)</f>
        <v>40</v>
      </c>
      <c r="Q2317" t="str">
        <f>LEFT(N2317, SEARCH("/",N2317,1)-1)</f>
        <v>music</v>
      </c>
      <c r="R2317" t="str">
        <f>RIGHT(N2317,LEN(N2317)-SEARCH("/",N2317,1))</f>
        <v>indie rock</v>
      </c>
      <c r="S2317" s="8">
        <f>(((J2317/60)/60)/24)+DATE(1970,1,1)+(-5/24)</f>
        <v>41004.517858796295</v>
      </c>
      <c r="T2317" s="8">
        <f>(((I2317/60)/60)/24)+DATE(1970,1,1)+(-5/24)</f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ROUND((E2318/D2318)*100,0)</f>
        <v>104</v>
      </c>
      <c r="P2318">
        <f>ROUND(IF(L2318=0,0,(E2318/L2318)),0)</f>
        <v>78</v>
      </c>
      <c r="Q2318" t="str">
        <f>LEFT(N2318, SEARCH("/",N2318,1)-1)</f>
        <v>music</v>
      </c>
      <c r="R2318" t="str">
        <f>RIGHT(N2318,LEN(N2318)-SEARCH("/",N2318,1))</f>
        <v>indie rock</v>
      </c>
      <c r="S2318" s="8">
        <f>(((J2318/60)/60)/24)+DATE(1970,1,1)+(-5/24)</f>
        <v>40079.516782407409</v>
      </c>
      <c r="T2318" s="8">
        <f>(((I2318/60)/60)/24)+DATE(1970,1,1)+(-5/24)</f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ROUND((E2319/D2319)*100,0)</f>
        <v>104</v>
      </c>
      <c r="P2319">
        <f>ROUND(IF(L2319=0,0,(E2319/L2319)),0)</f>
        <v>19</v>
      </c>
      <c r="Q2319" t="str">
        <f>LEFT(N2319, SEARCH("/",N2319,1)-1)</f>
        <v>music</v>
      </c>
      <c r="R2319" t="str">
        <f>RIGHT(N2319,LEN(N2319)-SEARCH("/",N2319,1))</f>
        <v>indie rock</v>
      </c>
      <c r="S2319" s="8">
        <f>(((J2319/60)/60)/24)+DATE(1970,1,1)+(-5/24)</f>
        <v>40192.33390046296</v>
      </c>
      <c r="T2319" s="8">
        <f>(((I2319/60)/60)/24)+DATE(1970,1,1)+(-5/24)</f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ROUND((E2320/D2320)*100,0)</f>
        <v>121</v>
      </c>
      <c r="P2320">
        <f>ROUND(IF(L2320=0,0,(E2320/L2320)),0)</f>
        <v>37</v>
      </c>
      <c r="Q2320" t="str">
        <f>LEFT(N2320, SEARCH("/",N2320,1)-1)</f>
        <v>music</v>
      </c>
      <c r="R2320" t="str">
        <f>RIGHT(N2320,LEN(N2320)-SEARCH("/",N2320,1))</f>
        <v>indie rock</v>
      </c>
      <c r="S2320" s="8">
        <f>(((J2320/60)/60)/24)+DATE(1970,1,1)+(-5/24)</f>
        <v>40050.435347222221</v>
      </c>
      <c r="T2320" s="8">
        <f>(((I2320/60)/60)/24)+DATE(1970,1,1)+(-5/24)</f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ROUND((E2321/D2321)*100,0)</f>
        <v>108</v>
      </c>
      <c r="P2321">
        <f>ROUND(IF(L2321=0,0,(E2321/L2321)),0)</f>
        <v>42</v>
      </c>
      <c r="Q2321" t="str">
        <f>LEFT(N2321, SEARCH("/",N2321,1)-1)</f>
        <v>music</v>
      </c>
      <c r="R2321" t="str">
        <f>RIGHT(N2321,LEN(N2321)-SEARCH("/",N2321,1))</f>
        <v>indie rock</v>
      </c>
      <c r="S2321" s="8">
        <f>(((J2321/60)/60)/24)+DATE(1970,1,1)+(-5/24)</f>
        <v>41592.873668981476</v>
      </c>
      <c r="T2321" s="8">
        <f>(((I2321/60)/60)/24)+DATE(1970,1,1)+(-5/24)</f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ROUND((E2322/D2322)*100,0)</f>
        <v>109</v>
      </c>
      <c r="P2322">
        <f>ROUND(IF(L2322=0,0,(E2322/L2322)),0)</f>
        <v>61</v>
      </c>
      <c r="Q2322" t="str">
        <f>LEFT(N2322, SEARCH("/",N2322,1)-1)</f>
        <v>music</v>
      </c>
      <c r="R2322" t="str">
        <f>RIGHT(N2322,LEN(N2322)-SEARCH("/",N2322,1))</f>
        <v>indie rock</v>
      </c>
      <c r="S2322" s="8">
        <f>(((J2322/60)/60)/24)+DATE(1970,1,1)+(-5/24)</f>
        <v>41696.608796296292</v>
      </c>
      <c r="T2322" s="8">
        <f>(((I2322/60)/60)/24)+DATE(1970,1,1)+(-5/24)</f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ROUND((E2323/D2323)*100,0)</f>
        <v>39</v>
      </c>
      <c r="P2323">
        <f>ROUND(IF(L2323=0,0,(E2323/L2323)),0)</f>
        <v>65</v>
      </c>
      <c r="Q2323" t="str">
        <f>LEFT(N2323, SEARCH("/",N2323,1)-1)</f>
        <v>food</v>
      </c>
      <c r="R2323" t="str">
        <f>RIGHT(N2323,LEN(N2323)-SEARCH("/",N2323,1))</f>
        <v>small batch</v>
      </c>
      <c r="S2323" s="8">
        <f>(((J2323/60)/60)/24)+DATE(1970,1,1)+(-5/24)</f>
        <v>42799.052094907405</v>
      </c>
      <c r="T2323" s="8">
        <f>(((I2323/60)/60)/24)+DATE(1970,1,1)+(-5/24)</f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ROUND((E2324/D2324)*100,0)</f>
        <v>3</v>
      </c>
      <c r="P2324">
        <f>ROUND(IF(L2324=0,0,(E2324/L2324)),0)</f>
        <v>21</v>
      </c>
      <c r="Q2324" t="str">
        <f>LEFT(N2324, SEARCH("/",N2324,1)-1)</f>
        <v>food</v>
      </c>
      <c r="R2324" t="str">
        <f>RIGHT(N2324,LEN(N2324)-SEARCH("/",N2324,1))</f>
        <v>small batch</v>
      </c>
      <c r="S2324" s="8">
        <f>(((J2324/60)/60)/24)+DATE(1970,1,1)+(-5/24)</f>
        <v>42804.687141203707</v>
      </c>
      <c r="T2324" s="8">
        <f>(((I2324/60)/60)/24)+DATE(1970,1,1)+(-5/24)</f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ROUND((E2325/D2325)*100,0)</f>
        <v>48</v>
      </c>
      <c r="P2325">
        <f>ROUND(IF(L2325=0,0,(E2325/L2325)),0)</f>
        <v>30</v>
      </c>
      <c r="Q2325" t="str">
        <f>LEFT(N2325, SEARCH("/",N2325,1)-1)</f>
        <v>food</v>
      </c>
      <c r="R2325" t="str">
        <f>RIGHT(N2325,LEN(N2325)-SEARCH("/",N2325,1))</f>
        <v>small batch</v>
      </c>
      <c r="S2325" s="8">
        <f>(((J2325/60)/60)/24)+DATE(1970,1,1)+(-5/24)</f>
        <v>42807.54684027777</v>
      </c>
      <c r="T2325" s="8">
        <f>(((I2325/60)/60)/24)+DATE(1970,1,1)+(-5/24)</f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ROUND((E2326/D2326)*100,0)</f>
        <v>21</v>
      </c>
      <c r="P2326">
        <f>ROUND(IF(L2326=0,0,(E2326/L2326)),0)</f>
        <v>25</v>
      </c>
      <c r="Q2326" t="str">
        <f>LEFT(N2326, SEARCH("/",N2326,1)-1)</f>
        <v>food</v>
      </c>
      <c r="R2326" t="str">
        <f>RIGHT(N2326,LEN(N2326)-SEARCH("/",N2326,1))</f>
        <v>small batch</v>
      </c>
      <c r="S2326" s="8">
        <f>(((J2326/60)/60)/24)+DATE(1970,1,1)+(-5/24)</f>
        <v>42790.67690972222</v>
      </c>
      <c r="T2326" s="8">
        <f>(((I2326/60)/60)/24)+DATE(1970,1,1)+(-5/24)</f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ROUND((E2327/D2327)*100,0)</f>
        <v>8</v>
      </c>
      <c r="P2327">
        <f>ROUND(IF(L2327=0,0,(E2327/L2327)),0)</f>
        <v>11</v>
      </c>
      <c r="Q2327" t="str">
        <f>LEFT(N2327, SEARCH("/",N2327,1)-1)</f>
        <v>food</v>
      </c>
      <c r="R2327" t="str">
        <f>RIGHT(N2327,LEN(N2327)-SEARCH("/",N2327,1))</f>
        <v>small batch</v>
      </c>
      <c r="S2327" s="8">
        <f>(((J2327/60)/60)/24)+DATE(1970,1,1)+(-5/24)</f>
        <v>42793.814016203702</v>
      </c>
      <c r="T2327" s="8">
        <f>(((I2327/60)/60)/24)+DATE(1970,1,1)+(-5/24)</f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ROUND((E2328/D2328)*100,0)</f>
        <v>1</v>
      </c>
      <c r="P2328">
        <f>ROUND(IF(L2328=0,0,(E2328/L2328)),0)</f>
        <v>108</v>
      </c>
      <c r="Q2328" t="str">
        <f>LEFT(N2328, SEARCH("/",N2328,1)-1)</f>
        <v>food</v>
      </c>
      <c r="R2328" t="str">
        <f>RIGHT(N2328,LEN(N2328)-SEARCH("/",N2328,1))</f>
        <v>small batch</v>
      </c>
      <c r="S2328" s="8">
        <f>(((J2328/60)/60)/24)+DATE(1970,1,1)+(-5/24)</f>
        <v>42803.825787037036</v>
      </c>
      <c r="T2328" s="8">
        <f>(((I2328/60)/60)/24)+DATE(1970,1,1)+(-5/24)</f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ROUND((E2329/D2329)*100,0)</f>
        <v>526</v>
      </c>
      <c r="P2329">
        <f>ROUND(IF(L2329=0,0,(E2329/L2329)),0)</f>
        <v>55</v>
      </c>
      <c r="Q2329" t="str">
        <f>LEFT(N2329, SEARCH("/",N2329,1)-1)</f>
        <v>food</v>
      </c>
      <c r="R2329" t="str">
        <f>RIGHT(N2329,LEN(N2329)-SEARCH("/",N2329,1))</f>
        <v>small batch</v>
      </c>
      <c r="S2329" s="8">
        <f>(((J2329/60)/60)/24)+DATE(1970,1,1)+(-5/24)</f>
        <v>41842.708796296298</v>
      </c>
      <c r="T2329" s="8">
        <f>(((I2329/60)/60)/24)+DATE(1970,1,1)+(-5/24)</f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ROUND((E2330/D2330)*100,0)</f>
        <v>254</v>
      </c>
      <c r="P2330">
        <f>ROUND(IF(L2330=0,0,(E2330/L2330)),0)</f>
        <v>47</v>
      </c>
      <c r="Q2330" t="str">
        <f>LEFT(N2330, SEARCH("/",N2330,1)-1)</f>
        <v>food</v>
      </c>
      <c r="R2330" t="str">
        <f>RIGHT(N2330,LEN(N2330)-SEARCH("/",N2330,1))</f>
        <v>small batch</v>
      </c>
      <c r="S2330" s="8">
        <f>(((J2330/60)/60)/24)+DATE(1970,1,1)+(-5/24)</f>
        <v>42139.573344907411</v>
      </c>
      <c r="T2330" s="8">
        <f>(((I2330/60)/60)/24)+DATE(1970,1,1)+(-5/24)</f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ROUND((E2331/D2331)*100,0)</f>
        <v>106</v>
      </c>
      <c r="P2331">
        <f>ROUND(IF(L2331=0,0,(E2331/L2331)),0)</f>
        <v>212</v>
      </c>
      <c r="Q2331" t="str">
        <f>LEFT(N2331, SEARCH("/",N2331,1)-1)</f>
        <v>food</v>
      </c>
      <c r="R2331" t="str">
        <f>RIGHT(N2331,LEN(N2331)-SEARCH("/",N2331,1))</f>
        <v>small batch</v>
      </c>
      <c r="S2331" s="8">
        <f>(((J2331/60)/60)/24)+DATE(1970,1,1)+(-5/24)</f>
        <v>41807.416041666664</v>
      </c>
      <c r="T2331" s="8">
        <f>(((I2331/60)/60)/24)+DATE(1970,1,1)+(-5/24)</f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ROUND((E2332/D2332)*100,0)</f>
        <v>102</v>
      </c>
      <c r="P2332">
        <f>ROUND(IF(L2332=0,0,(E2332/L2332)),0)</f>
        <v>220</v>
      </c>
      <c r="Q2332" t="str">
        <f>LEFT(N2332, SEARCH("/",N2332,1)-1)</f>
        <v>food</v>
      </c>
      <c r="R2332" t="str">
        <f>RIGHT(N2332,LEN(N2332)-SEARCH("/",N2332,1))</f>
        <v>small batch</v>
      </c>
      <c r="S2332" s="8">
        <f>(((J2332/60)/60)/24)+DATE(1970,1,1)+(-5/24)</f>
        <v>42332.691469907404</v>
      </c>
      <c r="T2332" s="8">
        <f>(((I2332/60)/60)/24)+DATE(1970,1,1)+(-5/24)</f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ROUND((E2333/D2333)*100,0)</f>
        <v>144</v>
      </c>
      <c r="P2333">
        <f>ROUND(IF(L2333=0,0,(E2333/L2333)),0)</f>
        <v>41</v>
      </c>
      <c r="Q2333" t="str">
        <f>LEFT(N2333, SEARCH("/",N2333,1)-1)</f>
        <v>food</v>
      </c>
      <c r="R2333" t="str">
        <f>RIGHT(N2333,LEN(N2333)-SEARCH("/",N2333,1))</f>
        <v>small batch</v>
      </c>
      <c r="S2333" s="8">
        <f>(((J2333/60)/60)/24)+DATE(1970,1,1)+(-5/24)</f>
        <v>41838.797337962962</v>
      </c>
      <c r="T2333" s="8">
        <f>(((I2333/60)/60)/24)+DATE(1970,1,1)+(-5/24)</f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ROUND((E2334/D2334)*100,0)</f>
        <v>106</v>
      </c>
      <c r="P2334">
        <f>ROUND(IF(L2334=0,0,(E2334/L2334)),0)</f>
        <v>76</v>
      </c>
      <c r="Q2334" t="str">
        <f>LEFT(N2334, SEARCH("/",N2334,1)-1)</f>
        <v>food</v>
      </c>
      <c r="R2334" t="str">
        <f>RIGHT(N2334,LEN(N2334)-SEARCH("/",N2334,1))</f>
        <v>small batch</v>
      </c>
      <c r="S2334" s="8">
        <f>(((J2334/60)/60)/24)+DATE(1970,1,1)+(-5/24)</f>
        <v>42011.419803240737</v>
      </c>
      <c r="T2334" s="8">
        <f>(((I2334/60)/60)/24)+DATE(1970,1,1)+(-5/24)</f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ROUND((E2335/D2335)*100,0)</f>
        <v>212</v>
      </c>
      <c r="P2335">
        <f>ROUND(IF(L2335=0,0,(E2335/L2335)),0)</f>
        <v>14</v>
      </c>
      <c r="Q2335" t="str">
        <f>LEFT(N2335, SEARCH("/",N2335,1)-1)</f>
        <v>food</v>
      </c>
      <c r="R2335" t="str">
        <f>RIGHT(N2335,LEN(N2335)-SEARCH("/",N2335,1))</f>
        <v>small batch</v>
      </c>
      <c r="S2335" s="8">
        <f>(((J2335/60)/60)/24)+DATE(1970,1,1)+(-5/24)</f>
        <v>41767.442013888889</v>
      </c>
      <c r="T2335" s="8">
        <f>(((I2335/60)/60)/24)+DATE(1970,1,1)+(-5/24)</f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ROUND((E2336/D2336)*100,0)</f>
        <v>102</v>
      </c>
      <c r="P2336">
        <f>ROUND(IF(L2336=0,0,(E2336/L2336)),0)</f>
        <v>61</v>
      </c>
      <c r="Q2336" t="str">
        <f>LEFT(N2336, SEARCH("/",N2336,1)-1)</f>
        <v>food</v>
      </c>
      <c r="R2336" t="str">
        <f>RIGHT(N2336,LEN(N2336)-SEARCH("/",N2336,1))</f>
        <v>small batch</v>
      </c>
      <c r="S2336" s="8">
        <f>(((J2336/60)/60)/24)+DATE(1970,1,1)+(-5/24)</f>
        <v>41918.461782407401</v>
      </c>
      <c r="T2336" s="8">
        <f>(((I2336/60)/60)/24)+DATE(1970,1,1)+(-5/24)</f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ROUND((E2337/D2337)*100,0)</f>
        <v>102</v>
      </c>
      <c r="P2337">
        <f>ROUND(IF(L2337=0,0,(E2337/L2337)),0)</f>
        <v>116</v>
      </c>
      <c r="Q2337" t="str">
        <f>LEFT(N2337, SEARCH("/",N2337,1)-1)</f>
        <v>food</v>
      </c>
      <c r="R2337" t="str">
        <f>RIGHT(N2337,LEN(N2337)-SEARCH("/",N2337,1))</f>
        <v>small batch</v>
      </c>
      <c r="S2337" s="8">
        <f>(((J2337/60)/60)/24)+DATE(1970,1,1)+(-5/24)</f>
        <v>41771.363923611112</v>
      </c>
      <c r="T2337" s="8">
        <f>(((I2337/60)/60)/24)+DATE(1970,1,1)+(-5/24)</f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ROUND((E2338/D2338)*100,0)</f>
        <v>521</v>
      </c>
      <c r="P2338">
        <f>ROUND(IF(L2338=0,0,(E2338/L2338)),0)</f>
        <v>48</v>
      </c>
      <c r="Q2338" t="str">
        <f>LEFT(N2338, SEARCH("/",N2338,1)-1)</f>
        <v>food</v>
      </c>
      <c r="R2338" t="str">
        <f>RIGHT(N2338,LEN(N2338)-SEARCH("/",N2338,1))</f>
        <v>small batch</v>
      </c>
      <c r="S2338" s="8">
        <f>(((J2338/60)/60)/24)+DATE(1970,1,1)+(-5/24)</f>
        <v>41666.716377314813</v>
      </c>
      <c r="T2338" s="8">
        <f>(((I2338/60)/60)/24)+DATE(1970,1,1)+(-5/24)</f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ROUND((E2339/D2339)*100,0)</f>
        <v>111</v>
      </c>
      <c r="P2339">
        <f>ROUND(IF(L2339=0,0,(E2339/L2339)),0)</f>
        <v>74</v>
      </c>
      <c r="Q2339" t="str">
        <f>LEFT(N2339, SEARCH("/",N2339,1)-1)</f>
        <v>food</v>
      </c>
      <c r="R2339" t="str">
        <f>RIGHT(N2339,LEN(N2339)-SEARCH("/",N2339,1))</f>
        <v>small batch</v>
      </c>
      <c r="S2339" s="8">
        <f>(((J2339/60)/60)/24)+DATE(1970,1,1)+(-5/24)</f>
        <v>41786.432210648149</v>
      </c>
      <c r="T2339" s="8">
        <f>(((I2339/60)/60)/24)+DATE(1970,1,1)+(-5/24)</f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ROUND((E2340/D2340)*100,0)</f>
        <v>101</v>
      </c>
      <c r="P2340">
        <f>ROUND(IF(L2340=0,0,(E2340/L2340)),0)</f>
        <v>123</v>
      </c>
      <c r="Q2340" t="str">
        <f>LEFT(N2340, SEARCH("/",N2340,1)-1)</f>
        <v>food</v>
      </c>
      <c r="R2340" t="str">
        <f>RIGHT(N2340,LEN(N2340)-SEARCH("/",N2340,1))</f>
        <v>small batch</v>
      </c>
      <c r="S2340" s="8">
        <f>(((J2340/60)/60)/24)+DATE(1970,1,1)+(-5/24)</f>
        <v>41789.688472222217</v>
      </c>
      <c r="T2340" s="8">
        <f>(((I2340/60)/60)/24)+DATE(1970,1,1)+(-5/24)</f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ROUND((E2341/D2341)*100,0)</f>
        <v>294</v>
      </c>
      <c r="P2341">
        <f>ROUND(IF(L2341=0,0,(E2341/L2341)),0)</f>
        <v>67</v>
      </c>
      <c r="Q2341" t="str">
        <f>LEFT(N2341, SEARCH("/",N2341,1)-1)</f>
        <v>food</v>
      </c>
      <c r="R2341" t="str">
        <f>RIGHT(N2341,LEN(N2341)-SEARCH("/",N2341,1))</f>
        <v>small batch</v>
      </c>
      <c r="S2341" s="8">
        <f>(((J2341/60)/60)/24)+DATE(1970,1,1)+(-5/24)</f>
        <v>42692.591539351844</v>
      </c>
      <c r="T2341" s="8">
        <f>(((I2341/60)/60)/24)+DATE(1970,1,1)+(-5/24)</f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ROUND((E2342/D2342)*100,0)</f>
        <v>106</v>
      </c>
      <c r="P2342">
        <f>ROUND(IF(L2342=0,0,(E2342/L2342)),0)</f>
        <v>105</v>
      </c>
      <c r="Q2342" t="str">
        <f>LEFT(N2342, SEARCH("/",N2342,1)-1)</f>
        <v>food</v>
      </c>
      <c r="R2342" t="str">
        <f>RIGHT(N2342,LEN(N2342)-SEARCH("/",N2342,1))</f>
        <v>small batch</v>
      </c>
      <c r="S2342" s="8">
        <f>(((J2342/60)/60)/24)+DATE(1970,1,1)+(-5/24)</f>
        <v>42643.434467592589</v>
      </c>
      <c r="T2342" s="8">
        <f>(((I2342/60)/60)/24)+DATE(1970,1,1)+(-5/24)</f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ROUND((E2343/D2343)*100,0)</f>
        <v>0</v>
      </c>
      <c r="P2343">
        <f>ROUND(IF(L2343=0,0,(E2343/L2343)),0)</f>
        <v>0</v>
      </c>
      <c r="Q2343" t="str">
        <f>LEFT(N2343, SEARCH("/",N2343,1)-1)</f>
        <v>technology</v>
      </c>
      <c r="R2343" t="str">
        <f>RIGHT(N2343,LEN(N2343)-SEARCH("/",N2343,1))</f>
        <v>web</v>
      </c>
      <c r="S2343" s="8">
        <f>(((J2343/60)/60)/24)+DATE(1970,1,1)+(-5/24)</f>
        <v>42167.605370370373</v>
      </c>
      <c r="T2343" s="8">
        <f>(((I2343/60)/60)/24)+DATE(1970,1,1)+(-5/24)</f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ROUND((E2344/D2344)*100,0)</f>
        <v>0</v>
      </c>
      <c r="P2344">
        <f>ROUND(IF(L2344=0,0,(E2344/L2344)),0)</f>
        <v>0</v>
      </c>
      <c r="Q2344" t="str">
        <f>LEFT(N2344, SEARCH("/",N2344,1)-1)</f>
        <v>technology</v>
      </c>
      <c r="R2344" t="str">
        <f>RIGHT(N2344,LEN(N2344)-SEARCH("/",N2344,1))</f>
        <v>web</v>
      </c>
      <c r="S2344" s="8">
        <f>(((J2344/60)/60)/24)+DATE(1970,1,1)+(-5/24)</f>
        <v>41897.49386574074</v>
      </c>
      <c r="T2344" s="8">
        <f>(((I2344/60)/60)/24)+DATE(1970,1,1)+(-5/24)</f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ROUND((E2345/D2345)*100,0)</f>
        <v>3</v>
      </c>
      <c r="P2345">
        <f>ROUND(IF(L2345=0,0,(E2345/L2345)),0)</f>
        <v>300</v>
      </c>
      <c r="Q2345" t="str">
        <f>LEFT(N2345, SEARCH("/",N2345,1)-1)</f>
        <v>technology</v>
      </c>
      <c r="R2345" t="str">
        <f>RIGHT(N2345,LEN(N2345)-SEARCH("/",N2345,1))</f>
        <v>web</v>
      </c>
      <c r="S2345" s="8">
        <f>(((J2345/60)/60)/24)+DATE(1970,1,1)+(-5/24)</f>
        <v>42327.616956018515</v>
      </c>
      <c r="T2345" s="8">
        <f>(((I2345/60)/60)/24)+DATE(1970,1,1)+(-5/24)</f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ROUND((E2346/D2346)*100,0)</f>
        <v>0</v>
      </c>
      <c r="P2346">
        <f>ROUND(IF(L2346=0,0,(E2346/L2346)),0)</f>
        <v>1</v>
      </c>
      <c r="Q2346" t="str">
        <f>LEFT(N2346, SEARCH("/",N2346,1)-1)</f>
        <v>technology</v>
      </c>
      <c r="R2346" t="str">
        <f>RIGHT(N2346,LEN(N2346)-SEARCH("/",N2346,1))</f>
        <v>web</v>
      </c>
      <c r="S2346" s="8">
        <f>(((J2346/60)/60)/24)+DATE(1970,1,1)+(-5/24)</f>
        <v>42515.519317129627</v>
      </c>
      <c r="T2346" s="8">
        <f>(((I2346/60)/60)/24)+DATE(1970,1,1)+(-5/24)</f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ROUND((E2347/D2347)*100,0)</f>
        <v>0</v>
      </c>
      <c r="P2347">
        <f>ROUND(IF(L2347=0,0,(E2347/L2347)),0)</f>
        <v>0</v>
      </c>
      <c r="Q2347" t="str">
        <f>LEFT(N2347, SEARCH("/",N2347,1)-1)</f>
        <v>technology</v>
      </c>
      <c r="R2347" t="str">
        <f>RIGHT(N2347,LEN(N2347)-SEARCH("/",N2347,1))</f>
        <v>web</v>
      </c>
      <c r="S2347" s="8">
        <f>(((J2347/60)/60)/24)+DATE(1970,1,1)+(-5/24)</f>
        <v>42059.79347222222</v>
      </c>
      <c r="T2347" s="8">
        <f>(((I2347/60)/60)/24)+DATE(1970,1,1)+(-5/24)</f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ROUND((E2348/D2348)*100,0)</f>
        <v>0</v>
      </c>
      <c r="P2348">
        <f>ROUND(IF(L2348=0,0,(E2348/L2348)),0)</f>
        <v>13</v>
      </c>
      <c r="Q2348" t="str">
        <f>LEFT(N2348, SEARCH("/",N2348,1)-1)</f>
        <v>technology</v>
      </c>
      <c r="R2348" t="str">
        <f>RIGHT(N2348,LEN(N2348)-SEARCH("/",N2348,1))</f>
        <v>web</v>
      </c>
      <c r="S2348" s="8">
        <f>(((J2348/60)/60)/24)+DATE(1970,1,1)+(-5/24)</f>
        <v>42615.590636574074</v>
      </c>
      <c r="T2348" s="8">
        <f>(((I2348/60)/60)/24)+DATE(1970,1,1)+(-5/24)</f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ROUND((E2349/D2349)*100,0)</f>
        <v>2</v>
      </c>
      <c r="P2349">
        <f>ROUND(IF(L2349=0,0,(E2349/L2349)),0)</f>
        <v>15</v>
      </c>
      <c r="Q2349" t="str">
        <f>LEFT(N2349, SEARCH("/",N2349,1)-1)</f>
        <v>technology</v>
      </c>
      <c r="R2349" t="str">
        <f>RIGHT(N2349,LEN(N2349)-SEARCH("/",N2349,1))</f>
        <v>web</v>
      </c>
      <c r="S2349" s="8">
        <f>(((J2349/60)/60)/24)+DATE(1970,1,1)+(-5/24)</f>
        <v>42577.399027777778</v>
      </c>
      <c r="T2349" s="8">
        <f>(((I2349/60)/60)/24)+DATE(1970,1,1)+(-5/24)</f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ROUND((E2350/D2350)*100,0)</f>
        <v>0</v>
      </c>
      <c r="P2350">
        <f>ROUND(IF(L2350=0,0,(E2350/L2350)),0)</f>
        <v>54</v>
      </c>
      <c r="Q2350" t="str">
        <f>LEFT(N2350, SEARCH("/",N2350,1)-1)</f>
        <v>technology</v>
      </c>
      <c r="R2350" t="str">
        <f>RIGHT(N2350,LEN(N2350)-SEARCH("/",N2350,1))</f>
        <v>web</v>
      </c>
      <c r="S2350" s="8">
        <f>(((J2350/60)/60)/24)+DATE(1970,1,1)+(-5/24)</f>
        <v>42360.723819444444</v>
      </c>
      <c r="T2350" s="8">
        <f>(((I2350/60)/60)/24)+DATE(1970,1,1)+(-5/24)</f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ROUND((E2351/D2351)*100,0)</f>
        <v>0</v>
      </c>
      <c r="P2351">
        <f>ROUND(IF(L2351=0,0,(E2351/L2351)),0)</f>
        <v>0</v>
      </c>
      <c r="Q2351" t="str">
        <f>LEFT(N2351, SEARCH("/",N2351,1)-1)</f>
        <v>technology</v>
      </c>
      <c r="R2351" t="str">
        <f>RIGHT(N2351,LEN(N2351)-SEARCH("/",N2351,1))</f>
        <v>web</v>
      </c>
      <c r="S2351" s="8">
        <f>(((J2351/60)/60)/24)+DATE(1970,1,1)+(-5/24)</f>
        <v>42198.567453703705</v>
      </c>
      <c r="T2351" s="8">
        <f>(((I2351/60)/60)/24)+DATE(1970,1,1)+(-5/24)</f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ROUND((E2352/D2352)*100,0)</f>
        <v>0</v>
      </c>
      <c r="P2352">
        <f>ROUND(IF(L2352=0,0,(E2352/L2352)),0)</f>
        <v>0</v>
      </c>
      <c r="Q2352" t="str">
        <f>LEFT(N2352, SEARCH("/",N2352,1)-1)</f>
        <v>technology</v>
      </c>
      <c r="R2352" t="str">
        <f>RIGHT(N2352,LEN(N2352)-SEARCH("/",N2352,1))</f>
        <v>web</v>
      </c>
      <c r="S2352" s="8">
        <f>(((J2352/60)/60)/24)+DATE(1970,1,1)+(-5/24)</f>
        <v>42708.633912037032</v>
      </c>
      <c r="T2352" s="8">
        <f>(((I2352/60)/60)/24)+DATE(1970,1,1)+(-5/24)</f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ROUND((E2353/D2353)*100,0)</f>
        <v>1</v>
      </c>
      <c r="P2353">
        <f>ROUND(IF(L2353=0,0,(E2353/L2353)),0)</f>
        <v>15</v>
      </c>
      <c r="Q2353" t="str">
        <f>LEFT(N2353, SEARCH("/",N2353,1)-1)</f>
        <v>technology</v>
      </c>
      <c r="R2353" t="str">
        <f>RIGHT(N2353,LEN(N2353)-SEARCH("/",N2353,1))</f>
        <v>web</v>
      </c>
      <c r="S2353" s="8">
        <f>(((J2353/60)/60)/24)+DATE(1970,1,1)+(-5/24)</f>
        <v>42093.892812500002</v>
      </c>
      <c r="T2353" s="8">
        <f>(((I2353/60)/60)/24)+DATE(1970,1,1)+(-5/24)</f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ROUND((E2354/D2354)*100,0)</f>
        <v>0</v>
      </c>
      <c r="P2354">
        <f>ROUND(IF(L2354=0,0,(E2354/L2354)),0)</f>
        <v>0</v>
      </c>
      <c r="Q2354" t="str">
        <f>LEFT(N2354, SEARCH("/",N2354,1)-1)</f>
        <v>technology</v>
      </c>
      <c r="R2354" t="str">
        <f>RIGHT(N2354,LEN(N2354)-SEARCH("/",N2354,1))</f>
        <v>web</v>
      </c>
      <c r="S2354" s="8">
        <f>(((J2354/60)/60)/24)+DATE(1970,1,1)+(-5/24)</f>
        <v>42101.425370370365</v>
      </c>
      <c r="T2354" s="8">
        <f>(((I2354/60)/60)/24)+DATE(1970,1,1)+(-5/24)</f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ROUND((E2355/D2355)*100,0)</f>
        <v>0</v>
      </c>
      <c r="P2355">
        <f>ROUND(IF(L2355=0,0,(E2355/L2355)),0)</f>
        <v>0</v>
      </c>
      <c r="Q2355" t="str">
        <f>LEFT(N2355, SEARCH("/",N2355,1)-1)</f>
        <v>technology</v>
      </c>
      <c r="R2355" t="str">
        <f>RIGHT(N2355,LEN(N2355)-SEARCH("/",N2355,1))</f>
        <v>web</v>
      </c>
      <c r="S2355" s="8">
        <f>(((J2355/60)/60)/24)+DATE(1970,1,1)+(-5/24)</f>
        <v>42103.467847222222</v>
      </c>
      <c r="T2355" s="8">
        <f>(((I2355/60)/60)/24)+DATE(1970,1,1)+(-5/24)</f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ROUND((E2356/D2356)*100,0)</f>
        <v>0</v>
      </c>
      <c r="P2356">
        <f>ROUND(IF(L2356=0,0,(E2356/L2356)),0)</f>
        <v>25</v>
      </c>
      <c r="Q2356" t="str">
        <f>LEFT(N2356, SEARCH("/",N2356,1)-1)</f>
        <v>technology</v>
      </c>
      <c r="R2356" t="str">
        <f>RIGHT(N2356,LEN(N2356)-SEARCH("/",N2356,1))</f>
        <v>web</v>
      </c>
      <c r="S2356" s="8">
        <f>(((J2356/60)/60)/24)+DATE(1970,1,1)+(-5/24)</f>
        <v>41954.51458333333</v>
      </c>
      <c r="T2356" s="8">
        <f>(((I2356/60)/60)/24)+DATE(1970,1,1)+(-5/24)</f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ROUND((E2357/D2357)*100,0)</f>
        <v>1</v>
      </c>
      <c r="P2357">
        <f>ROUND(IF(L2357=0,0,(E2357/L2357)),0)</f>
        <v>28</v>
      </c>
      <c r="Q2357" t="str">
        <f>LEFT(N2357, SEARCH("/",N2357,1)-1)</f>
        <v>technology</v>
      </c>
      <c r="R2357" t="str">
        <f>RIGHT(N2357,LEN(N2357)-SEARCH("/",N2357,1))</f>
        <v>web</v>
      </c>
      <c r="S2357" s="8">
        <f>(((J2357/60)/60)/24)+DATE(1970,1,1)+(-5/24)</f>
        <v>42096.709907407399</v>
      </c>
      <c r="T2357" s="8">
        <f>(((I2357/60)/60)/24)+DATE(1970,1,1)+(-5/24)</f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ROUND((E2358/D2358)*100,0)</f>
        <v>0</v>
      </c>
      <c r="P2358">
        <f>ROUND(IF(L2358=0,0,(E2358/L2358)),0)</f>
        <v>0</v>
      </c>
      <c r="Q2358" t="str">
        <f>LEFT(N2358, SEARCH("/",N2358,1)-1)</f>
        <v>technology</v>
      </c>
      <c r="R2358" t="str">
        <f>RIGHT(N2358,LEN(N2358)-SEARCH("/",N2358,1))</f>
        <v>web</v>
      </c>
      <c r="S2358" s="8">
        <f>(((J2358/60)/60)/24)+DATE(1970,1,1)+(-5/24)</f>
        <v>42130.575277777774</v>
      </c>
      <c r="T2358" s="8">
        <f>(((I2358/60)/60)/24)+DATE(1970,1,1)+(-5/24)</f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ROUND((E2359/D2359)*100,0)</f>
        <v>0</v>
      </c>
      <c r="P2359">
        <f>ROUND(IF(L2359=0,0,(E2359/L2359)),0)</f>
        <v>0</v>
      </c>
      <c r="Q2359" t="str">
        <f>LEFT(N2359, SEARCH("/",N2359,1)-1)</f>
        <v>technology</v>
      </c>
      <c r="R2359" t="str">
        <f>RIGHT(N2359,LEN(N2359)-SEARCH("/",N2359,1))</f>
        <v>web</v>
      </c>
      <c r="S2359" s="8">
        <f>(((J2359/60)/60)/24)+DATE(1970,1,1)+(-5/24)</f>
        <v>42264.411782407398</v>
      </c>
      <c r="T2359" s="8">
        <f>(((I2359/60)/60)/24)+DATE(1970,1,1)+(-5/24)</f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ROUND((E2360/D2360)*100,0)</f>
        <v>0</v>
      </c>
      <c r="P2360">
        <f>ROUND(IF(L2360=0,0,(E2360/L2360)),0)</f>
        <v>0</v>
      </c>
      <c r="Q2360" t="str">
        <f>LEFT(N2360, SEARCH("/",N2360,1)-1)</f>
        <v>technology</v>
      </c>
      <c r="R2360" t="str">
        <f>RIGHT(N2360,LEN(N2360)-SEARCH("/",N2360,1))</f>
        <v>web</v>
      </c>
      <c r="S2360" s="8">
        <f>(((J2360/60)/60)/24)+DATE(1970,1,1)+(-5/24)</f>
        <v>41978.722638888888</v>
      </c>
      <c r="T2360" s="8">
        <f>(((I2360/60)/60)/24)+DATE(1970,1,1)+(-5/24)</f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ROUND((E2361/D2361)*100,0)</f>
        <v>15</v>
      </c>
      <c r="P2361">
        <f>ROUND(IF(L2361=0,0,(E2361/L2361)),0)</f>
        <v>367</v>
      </c>
      <c r="Q2361" t="str">
        <f>LEFT(N2361, SEARCH("/",N2361,1)-1)</f>
        <v>technology</v>
      </c>
      <c r="R2361" t="str">
        <f>RIGHT(N2361,LEN(N2361)-SEARCH("/",N2361,1))</f>
        <v>web</v>
      </c>
      <c r="S2361" s="8">
        <f>(((J2361/60)/60)/24)+DATE(1970,1,1)+(-5/24)</f>
        <v>42159.441249999996</v>
      </c>
      <c r="T2361" s="8">
        <f>(((I2361/60)/60)/24)+DATE(1970,1,1)+(-5/24)</f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ROUND((E2362/D2362)*100,0)</f>
        <v>0</v>
      </c>
      <c r="P2362">
        <f>ROUND(IF(L2362=0,0,(E2362/L2362)),0)</f>
        <v>2</v>
      </c>
      <c r="Q2362" t="str">
        <f>LEFT(N2362, SEARCH("/",N2362,1)-1)</f>
        <v>technology</v>
      </c>
      <c r="R2362" t="str">
        <f>RIGHT(N2362,LEN(N2362)-SEARCH("/",N2362,1))</f>
        <v>web</v>
      </c>
      <c r="S2362" s="8">
        <f>(((J2362/60)/60)/24)+DATE(1970,1,1)+(-5/24)</f>
        <v>42377.498611111114</v>
      </c>
      <c r="T2362" s="8">
        <f>(((I2362/60)/60)/24)+DATE(1970,1,1)+(-5/24)</f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ROUND((E2363/D2363)*100,0)</f>
        <v>0</v>
      </c>
      <c r="P2363">
        <f>ROUND(IF(L2363=0,0,(E2363/L2363)),0)</f>
        <v>0</v>
      </c>
      <c r="Q2363" t="str">
        <f>LEFT(N2363, SEARCH("/",N2363,1)-1)</f>
        <v>technology</v>
      </c>
      <c r="R2363" t="str">
        <f>RIGHT(N2363,LEN(N2363)-SEARCH("/",N2363,1))</f>
        <v>web</v>
      </c>
      <c r="S2363" s="8">
        <f>(((J2363/60)/60)/24)+DATE(1970,1,1)+(-5/24)</f>
        <v>42466.650555555556</v>
      </c>
      <c r="T2363" s="8">
        <f>(((I2363/60)/60)/24)+DATE(1970,1,1)+(-5/24)</f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ROUND((E2364/D2364)*100,0)</f>
        <v>29</v>
      </c>
      <c r="P2364">
        <f>ROUND(IF(L2364=0,0,(E2364/L2364)),0)</f>
        <v>60</v>
      </c>
      <c r="Q2364" t="str">
        <f>LEFT(N2364, SEARCH("/",N2364,1)-1)</f>
        <v>technology</v>
      </c>
      <c r="R2364" t="str">
        <f>RIGHT(N2364,LEN(N2364)-SEARCH("/",N2364,1))</f>
        <v>web</v>
      </c>
      <c r="S2364" s="8">
        <f>(((J2364/60)/60)/24)+DATE(1970,1,1)+(-5/24)</f>
        <v>41954.47997685185</v>
      </c>
      <c r="T2364" s="8">
        <f>(((I2364/60)/60)/24)+DATE(1970,1,1)+(-5/24)</f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ROUND((E2365/D2365)*100,0)</f>
        <v>0</v>
      </c>
      <c r="P2365">
        <f>ROUND(IF(L2365=0,0,(E2365/L2365)),0)</f>
        <v>0</v>
      </c>
      <c r="Q2365" t="str">
        <f>LEFT(N2365, SEARCH("/",N2365,1)-1)</f>
        <v>technology</v>
      </c>
      <c r="R2365" t="str">
        <f>RIGHT(N2365,LEN(N2365)-SEARCH("/",N2365,1))</f>
        <v>web</v>
      </c>
      <c r="S2365" s="8">
        <f>(((J2365/60)/60)/24)+DATE(1970,1,1)+(-5/24)</f>
        <v>42321.803240740737</v>
      </c>
      <c r="T2365" s="8">
        <f>(((I2365/60)/60)/24)+DATE(1970,1,1)+(-5/24)</f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ROUND((E2366/D2366)*100,0)</f>
        <v>0</v>
      </c>
      <c r="P2366">
        <f>ROUND(IF(L2366=0,0,(E2366/L2366)),0)</f>
        <v>0</v>
      </c>
      <c r="Q2366" t="str">
        <f>LEFT(N2366, SEARCH("/",N2366,1)-1)</f>
        <v>technology</v>
      </c>
      <c r="R2366" t="str">
        <f>RIGHT(N2366,LEN(N2366)-SEARCH("/",N2366,1))</f>
        <v>web</v>
      </c>
      <c r="S2366" s="8">
        <f>(((J2366/60)/60)/24)+DATE(1970,1,1)+(-5/24)</f>
        <v>42248.726342592585</v>
      </c>
      <c r="T2366" s="8">
        <f>(((I2366/60)/60)/24)+DATE(1970,1,1)+(-5/24)</f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ROUND((E2367/D2367)*100,0)</f>
        <v>0</v>
      </c>
      <c r="P2367">
        <f>ROUND(IF(L2367=0,0,(E2367/L2367)),0)</f>
        <v>0</v>
      </c>
      <c r="Q2367" t="str">
        <f>LEFT(N2367, SEARCH("/",N2367,1)-1)</f>
        <v>technology</v>
      </c>
      <c r="R2367" t="str">
        <f>RIGHT(N2367,LEN(N2367)-SEARCH("/",N2367,1))</f>
        <v>web</v>
      </c>
      <c r="S2367" s="8">
        <f>(((J2367/60)/60)/24)+DATE(1970,1,1)+(-5/24)</f>
        <v>42346.528067129628</v>
      </c>
      <c r="T2367" s="8">
        <f>(((I2367/60)/60)/24)+DATE(1970,1,1)+(-5/24)</f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ROUND((E2368/D2368)*100,0)</f>
        <v>11</v>
      </c>
      <c r="P2368">
        <f>ROUND(IF(L2368=0,0,(E2368/L2368)),0)</f>
        <v>97</v>
      </c>
      <c r="Q2368" t="str">
        <f>LEFT(N2368, SEARCH("/",N2368,1)-1)</f>
        <v>technology</v>
      </c>
      <c r="R2368" t="str">
        <f>RIGHT(N2368,LEN(N2368)-SEARCH("/",N2368,1))</f>
        <v>web</v>
      </c>
      <c r="S2368" s="8">
        <f>(((J2368/60)/60)/24)+DATE(1970,1,1)+(-5/24)</f>
        <v>42268.323298611103</v>
      </c>
      <c r="T2368" s="8">
        <f>(((I2368/60)/60)/24)+DATE(1970,1,1)+(-5/24)</f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ROUND((E2369/D2369)*100,0)</f>
        <v>1</v>
      </c>
      <c r="P2369">
        <f>ROUND(IF(L2369=0,0,(E2369/L2369)),0)</f>
        <v>48</v>
      </c>
      <c r="Q2369" t="str">
        <f>LEFT(N2369, SEARCH("/",N2369,1)-1)</f>
        <v>technology</v>
      </c>
      <c r="R2369" t="str">
        <f>RIGHT(N2369,LEN(N2369)-SEARCH("/",N2369,1))</f>
        <v>web</v>
      </c>
      <c r="S2369" s="8">
        <f>(((J2369/60)/60)/24)+DATE(1970,1,1)+(-5/24)</f>
        <v>42425.761759259258</v>
      </c>
      <c r="T2369" s="8">
        <f>(((I2369/60)/60)/24)+DATE(1970,1,1)+(-5/24)</f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ROUND((E2370/D2370)*100,0)</f>
        <v>0</v>
      </c>
      <c r="P2370">
        <f>ROUND(IF(L2370=0,0,(E2370/L2370)),0)</f>
        <v>50</v>
      </c>
      <c r="Q2370" t="str">
        <f>LEFT(N2370, SEARCH("/",N2370,1)-1)</f>
        <v>technology</v>
      </c>
      <c r="R2370" t="str">
        <f>RIGHT(N2370,LEN(N2370)-SEARCH("/",N2370,1))</f>
        <v>web</v>
      </c>
      <c r="S2370" s="8">
        <f>(((J2370/60)/60)/24)+DATE(1970,1,1)+(-5/24)</f>
        <v>42063.513483796291</v>
      </c>
      <c r="T2370" s="8">
        <f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ROUND((E2371/D2371)*100,0)</f>
        <v>0</v>
      </c>
      <c r="P2371">
        <f>ROUND(IF(L2371=0,0,(E2371/L2371)),0)</f>
        <v>0</v>
      </c>
      <c r="Q2371" t="str">
        <f>LEFT(N2371, SEARCH("/",N2371,1)-1)</f>
        <v>technology</v>
      </c>
      <c r="R2371" t="str">
        <f>RIGHT(N2371,LEN(N2371)-SEARCH("/",N2371,1))</f>
        <v>web</v>
      </c>
      <c r="S2371" s="8">
        <f>(((J2371/60)/60)/24)+DATE(1970,1,1)+(-5/24)</f>
        <v>42380.60429398148</v>
      </c>
      <c r="T2371" s="8">
        <f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ROUND((E2372/D2372)*100,0)</f>
        <v>0</v>
      </c>
      <c r="P2372">
        <f>ROUND(IF(L2372=0,0,(E2372/L2372)),0)</f>
        <v>21</v>
      </c>
      <c r="Q2372" t="str">
        <f>LEFT(N2372, SEARCH("/",N2372,1)-1)</f>
        <v>technology</v>
      </c>
      <c r="R2372" t="str">
        <f>RIGHT(N2372,LEN(N2372)-SEARCH("/",N2372,1))</f>
        <v>web</v>
      </c>
      <c r="S2372" s="8">
        <f>(((J2372/60)/60)/24)+DATE(1970,1,1)+(-5/24)</f>
        <v>41960.980798611105</v>
      </c>
      <c r="T2372" s="8">
        <f>(((I2372/60)/60)/24)+DATE(1970,1,1)+(-5/24)</f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ROUND((E2373/D2373)*100,0)</f>
        <v>0</v>
      </c>
      <c r="P2373">
        <f>ROUND(IF(L2373=0,0,(E2373/L2373)),0)</f>
        <v>0</v>
      </c>
      <c r="Q2373" t="str">
        <f>LEFT(N2373, SEARCH("/",N2373,1)-1)</f>
        <v>technology</v>
      </c>
      <c r="R2373" t="str">
        <f>RIGHT(N2373,LEN(N2373)-SEARCH("/",N2373,1))</f>
        <v>web</v>
      </c>
      <c r="S2373" s="8">
        <f>(((J2373/60)/60)/24)+DATE(1970,1,1)+(-5/24)</f>
        <v>42150.569398148145</v>
      </c>
      <c r="T2373" s="8">
        <f>(((I2373/60)/60)/24)+DATE(1970,1,1)+(-5/24)</f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ROUND((E2374/D2374)*100,0)</f>
        <v>3</v>
      </c>
      <c r="P2374">
        <f>ROUND(IF(L2374=0,0,(E2374/L2374)),0)</f>
        <v>30</v>
      </c>
      <c r="Q2374" t="str">
        <f>LEFT(N2374, SEARCH("/",N2374,1)-1)</f>
        <v>technology</v>
      </c>
      <c r="R2374" t="str">
        <f>RIGHT(N2374,LEN(N2374)-SEARCH("/",N2374,1))</f>
        <v>web</v>
      </c>
      <c r="S2374" s="8">
        <f>(((J2374/60)/60)/24)+DATE(1970,1,1)+(-5/24)</f>
        <v>42087.860775462956</v>
      </c>
      <c r="T2374" s="8">
        <f>(((I2374/60)/60)/24)+DATE(1970,1,1)+(-5/24)</f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ROUND((E2375/D2375)*100,0)</f>
        <v>0</v>
      </c>
      <c r="P2375">
        <f>ROUND(IF(L2375=0,0,(E2375/L2375)),0)</f>
        <v>50</v>
      </c>
      <c r="Q2375" t="str">
        <f>LEFT(N2375, SEARCH("/",N2375,1)-1)</f>
        <v>technology</v>
      </c>
      <c r="R2375" t="str">
        <f>RIGHT(N2375,LEN(N2375)-SEARCH("/",N2375,1))</f>
        <v>web</v>
      </c>
      <c r="S2375" s="8">
        <f>(((J2375/60)/60)/24)+DATE(1970,1,1)+(-5/24)</f>
        <v>42215.453981481485</v>
      </c>
      <c r="T2375" s="8">
        <f>(((I2375/60)/60)/24)+DATE(1970,1,1)+(-5/24)</f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ROUND((E2376/D2376)*100,0)</f>
        <v>0</v>
      </c>
      <c r="P2376">
        <f>ROUND(IF(L2376=0,0,(E2376/L2376)),0)</f>
        <v>10</v>
      </c>
      <c r="Q2376" t="str">
        <f>LEFT(N2376, SEARCH("/",N2376,1)-1)</f>
        <v>technology</v>
      </c>
      <c r="R2376" t="str">
        <f>RIGHT(N2376,LEN(N2376)-SEARCH("/",N2376,1))</f>
        <v>web</v>
      </c>
      <c r="S2376" s="8">
        <f>(((J2376/60)/60)/24)+DATE(1970,1,1)+(-5/24)</f>
        <v>42017.634953703695</v>
      </c>
      <c r="T2376" s="8">
        <f>(((I2376/60)/60)/24)+DATE(1970,1,1)+(-5/24)</f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ROUND((E2377/D2377)*100,0)</f>
        <v>0</v>
      </c>
      <c r="P2377">
        <f>ROUND(IF(L2377=0,0,(E2377/L2377)),0)</f>
        <v>0</v>
      </c>
      <c r="Q2377" t="str">
        <f>LEFT(N2377, SEARCH("/",N2377,1)-1)</f>
        <v>technology</v>
      </c>
      <c r="R2377" t="str">
        <f>RIGHT(N2377,LEN(N2377)-SEARCH("/",N2377,1))</f>
        <v>web</v>
      </c>
      <c r="S2377" s="8">
        <f>(((J2377/60)/60)/24)+DATE(1970,1,1)+(-5/24)</f>
        <v>42592.627743055556</v>
      </c>
      <c r="T2377" s="8">
        <f>(((I2377/60)/60)/24)+DATE(1970,1,1)+(-5/24)</f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ROUND((E2378/D2378)*100,0)</f>
        <v>11</v>
      </c>
      <c r="P2378">
        <f>ROUND(IF(L2378=0,0,(E2378/L2378)),0)</f>
        <v>82</v>
      </c>
      <c r="Q2378" t="str">
        <f>LEFT(N2378, SEARCH("/",N2378,1)-1)</f>
        <v>technology</v>
      </c>
      <c r="R2378" t="str">
        <f>RIGHT(N2378,LEN(N2378)-SEARCH("/",N2378,1))</f>
        <v>web</v>
      </c>
      <c r="S2378" s="8">
        <f>(((J2378/60)/60)/24)+DATE(1970,1,1)+(-5/24)</f>
        <v>42318.717199074068</v>
      </c>
      <c r="T2378" s="8">
        <f>(((I2378/60)/60)/24)+DATE(1970,1,1)+(-5/24)</f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ROUND((E2379/D2379)*100,0)</f>
        <v>0</v>
      </c>
      <c r="P2379">
        <f>ROUND(IF(L2379=0,0,(E2379/L2379)),0)</f>
        <v>0</v>
      </c>
      <c r="Q2379" t="str">
        <f>LEFT(N2379, SEARCH("/",N2379,1)-1)</f>
        <v>technology</v>
      </c>
      <c r="R2379" t="str">
        <f>RIGHT(N2379,LEN(N2379)-SEARCH("/",N2379,1))</f>
        <v>web</v>
      </c>
      <c r="S2379" s="8">
        <f>(((J2379/60)/60)/24)+DATE(1970,1,1)+(-5/24)</f>
        <v>42669.661840277775</v>
      </c>
      <c r="T2379" s="8">
        <f>(((I2379/60)/60)/24)+DATE(1970,1,1)+(-5/24)</f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ROUND((E2380/D2380)*100,0)</f>
        <v>0</v>
      </c>
      <c r="P2380">
        <f>ROUND(IF(L2380=0,0,(E2380/L2380)),0)</f>
        <v>0</v>
      </c>
      <c r="Q2380" t="str">
        <f>LEFT(N2380, SEARCH("/",N2380,1)-1)</f>
        <v>technology</v>
      </c>
      <c r="R2380" t="str">
        <f>RIGHT(N2380,LEN(N2380)-SEARCH("/",N2380,1))</f>
        <v>web</v>
      </c>
      <c r="S2380" s="8">
        <f>(((J2380/60)/60)/24)+DATE(1970,1,1)+(-5/24)</f>
        <v>42212.804745370369</v>
      </c>
      <c r="T2380" s="8">
        <f>(((I2380/60)/60)/24)+DATE(1970,1,1)+(-5/24)</f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ROUND((E2381/D2381)*100,0)</f>
        <v>0</v>
      </c>
      <c r="P2381">
        <f>ROUND(IF(L2381=0,0,(E2381/L2381)),0)</f>
        <v>0</v>
      </c>
      <c r="Q2381" t="str">
        <f>LEFT(N2381, SEARCH("/",N2381,1)-1)</f>
        <v>technology</v>
      </c>
      <c r="R2381" t="str">
        <f>RIGHT(N2381,LEN(N2381)-SEARCH("/",N2381,1))</f>
        <v>web</v>
      </c>
      <c r="S2381" s="8">
        <f>(((J2381/60)/60)/24)+DATE(1970,1,1)+(-5/24)</f>
        <v>42236.808055555557</v>
      </c>
      <c r="T2381" s="8">
        <f>(((I2381/60)/60)/24)+DATE(1970,1,1)+(-5/24)</f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ROUND((E2382/D2382)*100,0)</f>
        <v>0</v>
      </c>
      <c r="P2382">
        <f>ROUND(IF(L2382=0,0,(E2382/L2382)),0)</f>
        <v>18</v>
      </c>
      <c r="Q2382" t="str">
        <f>LEFT(N2382, SEARCH("/",N2382,1)-1)</f>
        <v>technology</v>
      </c>
      <c r="R2382" t="str">
        <f>RIGHT(N2382,LEN(N2382)-SEARCH("/",N2382,1))</f>
        <v>web</v>
      </c>
      <c r="S2382" s="8">
        <f>(((J2382/60)/60)/24)+DATE(1970,1,1)+(-5/24)</f>
        <v>42248.584976851846</v>
      </c>
      <c r="T2382" s="8">
        <f>(((I2382/60)/60)/24)+DATE(1970,1,1)+(-5/24)</f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ROUND((E2383/D2383)*100,0)</f>
        <v>2</v>
      </c>
      <c r="P2383">
        <f>ROUND(IF(L2383=0,0,(E2383/L2383)),0)</f>
        <v>224</v>
      </c>
      <c r="Q2383" t="str">
        <f>LEFT(N2383, SEARCH("/",N2383,1)-1)</f>
        <v>technology</v>
      </c>
      <c r="R2383" t="str">
        <f>RIGHT(N2383,LEN(N2383)-SEARCH("/",N2383,1))</f>
        <v>web</v>
      </c>
      <c r="S2383" s="8">
        <f>(((J2383/60)/60)/24)+DATE(1970,1,1)+(-5/24)</f>
        <v>42074.727407407401</v>
      </c>
      <c r="T2383" s="8">
        <f>(((I2383/60)/60)/24)+DATE(1970,1,1)+(-5/24)</f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ROUND((E2384/D2384)*100,0)</f>
        <v>3</v>
      </c>
      <c r="P2384">
        <f>ROUND(IF(L2384=0,0,(E2384/L2384)),0)</f>
        <v>38</v>
      </c>
      <c r="Q2384" t="str">
        <f>LEFT(N2384, SEARCH("/",N2384,1)-1)</f>
        <v>technology</v>
      </c>
      <c r="R2384" t="str">
        <f>RIGHT(N2384,LEN(N2384)-SEARCH("/",N2384,1))</f>
        <v>web</v>
      </c>
      <c r="S2384" s="8">
        <f>(((J2384/60)/60)/24)+DATE(1970,1,1)+(-5/24)</f>
        <v>42194.979201388887</v>
      </c>
      <c r="T2384" s="8">
        <f>(((I2384/60)/60)/24)+DATE(1970,1,1)+(-5/24)</f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ROUND((E2385/D2385)*100,0)</f>
        <v>4</v>
      </c>
      <c r="P2385">
        <f>ROUND(IF(L2385=0,0,(E2385/L2385)),0)</f>
        <v>145</v>
      </c>
      <c r="Q2385" t="str">
        <f>LEFT(N2385, SEARCH("/",N2385,1)-1)</f>
        <v>technology</v>
      </c>
      <c r="R2385" t="str">
        <f>RIGHT(N2385,LEN(N2385)-SEARCH("/",N2385,1))</f>
        <v>web</v>
      </c>
      <c r="S2385" s="8">
        <f>(((J2385/60)/60)/24)+DATE(1970,1,1)+(-5/24)</f>
        <v>42026.848460648143</v>
      </c>
      <c r="T2385" s="8">
        <f>(((I2385/60)/60)/24)+DATE(1970,1,1)+(-5/24)</f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ROUND((E2386/D2386)*100,0)</f>
        <v>1</v>
      </c>
      <c r="P2386">
        <f>ROUND(IF(L2386=0,0,(E2386/L2386)),0)</f>
        <v>1</v>
      </c>
      <c r="Q2386" t="str">
        <f>LEFT(N2386, SEARCH("/",N2386,1)-1)</f>
        <v>technology</v>
      </c>
      <c r="R2386" t="str">
        <f>RIGHT(N2386,LEN(N2386)-SEARCH("/",N2386,1))</f>
        <v>web</v>
      </c>
      <c r="S2386" s="8">
        <f>(((J2386/60)/60)/24)+DATE(1970,1,1)+(-5/24)</f>
        <v>41926.859293981477</v>
      </c>
      <c r="T2386" s="8">
        <f>(((I2386/60)/60)/24)+DATE(1970,1,1)+(-5/24)</f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ROUND((E2387/D2387)*100,0)</f>
        <v>1</v>
      </c>
      <c r="P2387">
        <f>ROUND(IF(L2387=0,0,(E2387/L2387)),0)</f>
        <v>113</v>
      </c>
      <c r="Q2387" t="str">
        <f>LEFT(N2387, SEARCH("/",N2387,1)-1)</f>
        <v>technology</v>
      </c>
      <c r="R2387" t="str">
        <f>RIGHT(N2387,LEN(N2387)-SEARCH("/",N2387,1))</f>
        <v>web</v>
      </c>
      <c r="S2387" s="8">
        <f>(((J2387/60)/60)/24)+DATE(1970,1,1)+(-5/24)</f>
        <v>42191.493425925924</v>
      </c>
      <c r="T2387" s="8">
        <f>(((I2387/60)/60)/24)+DATE(1970,1,1)+(-5/24)</f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ROUND((E2388/D2388)*100,0)</f>
        <v>0</v>
      </c>
      <c r="P2388">
        <f>ROUND(IF(L2388=0,0,(E2388/L2388)),0)</f>
        <v>0</v>
      </c>
      <c r="Q2388" t="str">
        <f>LEFT(N2388, SEARCH("/",N2388,1)-1)</f>
        <v>technology</v>
      </c>
      <c r="R2388" t="str">
        <f>RIGHT(N2388,LEN(N2388)-SEARCH("/",N2388,1))</f>
        <v>web</v>
      </c>
      <c r="S2388" s="8">
        <f>(((J2388/60)/60)/24)+DATE(1970,1,1)+(-5/24)</f>
        <v>41954.629907407405</v>
      </c>
      <c r="T2388" s="8">
        <f>(((I2388/60)/60)/24)+DATE(1970,1,1)+(-5/24)</f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ROUND((E2389/D2389)*100,0)</f>
        <v>1</v>
      </c>
      <c r="P2389">
        <f>ROUND(IF(L2389=0,0,(E2389/L2389)),0)</f>
        <v>342</v>
      </c>
      <c r="Q2389" t="str">
        <f>LEFT(N2389, SEARCH("/",N2389,1)-1)</f>
        <v>technology</v>
      </c>
      <c r="R2389" t="str">
        <f>RIGHT(N2389,LEN(N2389)-SEARCH("/",N2389,1))</f>
        <v>web</v>
      </c>
      <c r="S2389" s="8">
        <f>(((J2389/60)/60)/24)+DATE(1970,1,1)+(-5/24)</f>
        <v>42528.418287037035</v>
      </c>
      <c r="T2389" s="8">
        <f>(((I2389/60)/60)/24)+DATE(1970,1,1)+(-5/24)</f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ROUND((E2390/D2390)*100,0)</f>
        <v>1</v>
      </c>
      <c r="P2390">
        <f>ROUND(IF(L2390=0,0,(E2390/L2390)),0)</f>
        <v>58</v>
      </c>
      <c r="Q2390" t="str">
        <f>LEFT(N2390, SEARCH("/",N2390,1)-1)</f>
        <v>technology</v>
      </c>
      <c r="R2390" t="str">
        <f>RIGHT(N2390,LEN(N2390)-SEARCH("/",N2390,1))</f>
        <v>web</v>
      </c>
      <c r="S2390" s="8">
        <f>(((J2390/60)/60)/24)+DATE(1970,1,1)+(-5/24)</f>
        <v>41989.645358796297</v>
      </c>
      <c r="T2390" s="8">
        <f>(((I2390/60)/60)/24)+DATE(1970,1,1)+(-5/24)</f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ROUND((E2391/D2391)*100,0)</f>
        <v>0</v>
      </c>
      <c r="P2391">
        <f>ROUND(IF(L2391=0,0,(E2391/L2391)),0)</f>
        <v>30</v>
      </c>
      <c r="Q2391" t="str">
        <f>LEFT(N2391, SEARCH("/",N2391,1)-1)</f>
        <v>technology</v>
      </c>
      <c r="R2391" t="str">
        <f>RIGHT(N2391,LEN(N2391)-SEARCH("/",N2391,1))</f>
        <v>web</v>
      </c>
      <c r="S2391" s="8">
        <f>(((J2391/60)/60)/24)+DATE(1970,1,1)+(-5/24)</f>
        <v>42179.445046296292</v>
      </c>
      <c r="T2391" s="8">
        <f>(((I2391/60)/60)/24)+DATE(1970,1,1)+(-5/24)</f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ROUND((E2392/D2392)*100,0)</f>
        <v>0</v>
      </c>
      <c r="P2392">
        <f>ROUND(IF(L2392=0,0,(E2392/L2392)),0)</f>
        <v>0</v>
      </c>
      <c r="Q2392" t="str">
        <f>LEFT(N2392, SEARCH("/",N2392,1)-1)</f>
        <v>technology</v>
      </c>
      <c r="R2392" t="str">
        <f>RIGHT(N2392,LEN(N2392)-SEARCH("/",N2392,1))</f>
        <v>web</v>
      </c>
      <c r="S2392" s="8">
        <f>(((J2392/60)/60)/24)+DATE(1970,1,1)+(-5/24)</f>
        <v>41968.053981481477</v>
      </c>
      <c r="T2392" s="8">
        <f>(((I2392/60)/60)/24)+DATE(1970,1,1)+(-5/24)</f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ROUND((E2393/D2393)*100,0)</f>
        <v>0</v>
      </c>
      <c r="P2393">
        <f>ROUND(IF(L2393=0,0,(E2393/L2393)),0)</f>
        <v>25</v>
      </c>
      <c r="Q2393" t="str">
        <f>LEFT(N2393, SEARCH("/",N2393,1)-1)</f>
        <v>technology</v>
      </c>
      <c r="R2393" t="str">
        <f>RIGHT(N2393,LEN(N2393)-SEARCH("/",N2393,1))</f>
        <v>web</v>
      </c>
      <c r="S2393" s="8">
        <f>(((J2393/60)/60)/24)+DATE(1970,1,1)+(-5/24)</f>
        <v>42064.586157407401</v>
      </c>
      <c r="T2393" s="8">
        <f>(((I2393/60)/60)/24)+DATE(1970,1,1)+(-5/24)</f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ROUND((E2394/D2394)*100,0)</f>
        <v>0</v>
      </c>
      <c r="P2394">
        <f>ROUND(IF(L2394=0,0,(E2394/L2394)),0)</f>
        <v>0</v>
      </c>
      <c r="Q2394" t="str">
        <f>LEFT(N2394, SEARCH("/",N2394,1)-1)</f>
        <v>technology</v>
      </c>
      <c r="R2394" t="str">
        <f>RIGHT(N2394,LEN(N2394)-SEARCH("/",N2394,1))</f>
        <v>web</v>
      </c>
      <c r="S2394" s="8">
        <f>(((J2394/60)/60)/24)+DATE(1970,1,1)+(-5/24)</f>
        <v>42275.912303240737</v>
      </c>
      <c r="T2394" s="8">
        <f>(((I2394/60)/60)/24)+DATE(1970,1,1)+(-5/24)</f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ROUND((E2395/D2395)*100,0)</f>
        <v>0</v>
      </c>
      <c r="P2395">
        <f>ROUND(IF(L2395=0,0,(E2395/L2395)),0)</f>
        <v>50</v>
      </c>
      <c r="Q2395" t="str">
        <f>LEFT(N2395, SEARCH("/",N2395,1)-1)</f>
        <v>technology</v>
      </c>
      <c r="R2395" t="str">
        <f>RIGHT(N2395,LEN(N2395)-SEARCH("/",N2395,1))</f>
        <v>web</v>
      </c>
      <c r="S2395" s="8">
        <f>(((J2395/60)/60)/24)+DATE(1970,1,1)+(-5/24)</f>
        <v>42194.440011574072</v>
      </c>
      <c r="T2395" s="8">
        <f>(((I2395/60)/60)/24)+DATE(1970,1,1)+(-5/24)</f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ROUND((E2396/D2396)*100,0)</f>
        <v>0</v>
      </c>
      <c r="P2396">
        <f>ROUND(IF(L2396=0,0,(E2396/L2396)),0)</f>
        <v>2</v>
      </c>
      <c r="Q2396" t="str">
        <f>LEFT(N2396, SEARCH("/",N2396,1)-1)</f>
        <v>technology</v>
      </c>
      <c r="R2396" t="str">
        <f>RIGHT(N2396,LEN(N2396)-SEARCH("/",N2396,1))</f>
        <v>web</v>
      </c>
      <c r="S2396" s="8">
        <f>(((J2396/60)/60)/24)+DATE(1970,1,1)+(-5/24)</f>
        <v>42031.15385416666</v>
      </c>
      <c r="T2396" s="8">
        <f>(((I2396/60)/60)/24)+DATE(1970,1,1)+(-5/24)</f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ROUND((E2397/D2397)*100,0)</f>
        <v>0</v>
      </c>
      <c r="P2397">
        <f>ROUND(IF(L2397=0,0,(E2397/L2397)),0)</f>
        <v>0</v>
      </c>
      <c r="Q2397" t="str">
        <f>LEFT(N2397, SEARCH("/",N2397,1)-1)</f>
        <v>technology</v>
      </c>
      <c r="R2397" t="str">
        <f>RIGHT(N2397,LEN(N2397)-SEARCH("/",N2397,1))</f>
        <v>web</v>
      </c>
      <c r="S2397" s="8">
        <f>(((J2397/60)/60)/24)+DATE(1970,1,1)+(-5/24)</f>
        <v>42716.913043981483</v>
      </c>
      <c r="T2397" s="8">
        <f>(((I2397/60)/60)/24)+DATE(1970,1,1)+(-5/24)</f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ROUND((E2398/D2398)*100,0)</f>
        <v>0</v>
      </c>
      <c r="P2398">
        <f>ROUND(IF(L2398=0,0,(E2398/L2398)),0)</f>
        <v>10</v>
      </c>
      <c r="Q2398" t="str">
        <f>LEFT(N2398, SEARCH("/",N2398,1)-1)</f>
        <v>technology</v>
      </c>
      <c r="R2398" t="str">
        <f>RIGHT(N2398,LEN(N2398)-SEARCH("/",N2398,1))</f>
        <v>web</v>
      </c>
      <c r="S2398" s="8">
        <f>(((J2398/60)/60)/24)+DATE(1970,1,1)+(-5/24)</f>
        <v>42262.640717592592</v>
      </c>
      <c r="T2398" s="8">
        <f>(((I2398/60)/60)/24)+DATE(1970,1,1)+(-5/24)</f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ROUND((E2399/D2399)*100,0)</f>
        <v>0</v>
      </c>
      <c r="P2399">
        <f>ROUND(IF(L2399=0,0,(E2399/L2399)),0)</f>
        <v>0</v>
      </c>
      <c r="Q2399" t="str">
        <f>LEFT(N2399, SEARCH("/",N2399,1)-1)</f>
        <v>technology</v>
      </c>
      <c r="R2399" t="str">
        <f>RIGHT(N2399,LEN(N2399)-SEARCH("/",N2399,1))</f>
        <v>web</v>
      </c>
      <c r="S2399" s="8">
        <f>(((J2399/60)/60)/24)+DATE(1970,1,1)+(-5/24)</f>
        <v>41976.676574074074</v>
      </c>
      <c r="T2399" s="8">
        <f>(((I2399/60)/60)/24)+DATE(1970,1,1)+(-5/24)</f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ROUND((E2400/D2400)*100,0)</f>
        <v>0</v>
      </c>
      <c r="P2400">
        <f>ROUND(IF(L2400=0,0,(E2400/L2400)),0)</f>
        <v>0</v>
      </c>
      <c r="Q2400" t="str">
        <f>LEFT(N2400, SEARCH("/",N2400,1)-1)</f>
        <v>technology</v>
      </c>
      <c r="R2400" t="str">
        <f>RIGHT(N2400,LEN(N2400)-SEARCH("/",N2400,1))</f>
        <v>web</v>
      </c>
      <c r="S2400" s="8">
        <f>(((J2400/60)/60)/24)+DATE(1970,1,1)+(-5/24)</f>
        <v>42157.708148148151</v>
      </c>
      <c r="T2400" s="8">
        <f>(((I2400/60)/60)/24)+DATE(1970,1,1)+(-5/24)</f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ROUND((E2401/D2401)*100,0)</f>
        <v>0</v>
      </c>
      <c r="P2401">
        <f>ROUND(IF(L2401=0,0,(E2401/L2401)),0)</f>
        <v>0</v>
      </c>
      <c r="Q2401" t="str">
        <f>LEFT(N2401, SEARCH("/",N2401,1)-1)</f>
        <v>technology</v>
      </c>
      <c r="R2401" t="str">
        <f>RIGHT(N2401,LEN(N2401)-SEARCH("/",N2401,1))</f>
        <v>web</v>
      </c>
      <c r="S2401" s="8">
        <f>(((J2401/60)/60)/24)+DATE(1970,1,1)+(-5/24)</f>
        <v>41956.644745370366</v>
      </c>
      <c r="T2401" s="8">
        <f>(((I2401/60)/60)/24)+DATE(1970,1,1)+(-5/24)</f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ROUND((E2402/D2402)*100,0)</f>
        <v>0</v>
      </c>
      <c r="P2402">
        <f>ROUND(IF(L2402=0,0,(E2402/L2402)),0)</f>
        <v>0</v>
      </c>
      <c r="Q2402" t="str">
        <f>LEFT(N2402, SEARCH("/",N2402,1)-1)</f>
        <v>technology</v>
      </c>
      <c r="R2402" t="str">
        <f>RIGHT(N2402,LEN(N2402)-SEARCH("/",N2402,1))</f>
        <v>web</v>
      </c>
      <c r="S2402" s="8">
        <f>(((J2402/60)/60)/24)+DATE(1970,1,1)+(-5/24)</f>
        <v>42444.059768518513</v>
      </c>
      <c r="T2402" s="8">
        <f>(((I2402/60)/60)/24)+DATE(1970,1,1)+(-5/24)</f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ROUND((E2403/D2403)*100,0)</f>
        <v>1</v>
      </c>
      <c r="P2403">
        <f>ROUND(IF(L2403=0,0,(E2403/L2403)),0)</f>
        <v>22</v>
      </c>
      <c r="Q2403" t="str">
        <f>LEFT(N2403, SEARCH("/",N2403,1)-1)</f>
        <v>food</v>
      </c>
      <c r="R2403" t="str">
        <f>RIGHT(N2403,LEN(N2403)-SEARCH("/",N2403,1))</f>
        <v>food trucks</v>
      </c>
      <c r="S2403" s="8">
        <f>(((J2403/60)/60)/24)+DATE(1970,1,1)+(-5/24)</f>
        <v>42374.614537037036</v>
      </c>
      <c r="T2403" s="8">
        <f>(((I2403/60)/60)/24)+DATE(1970,1,1)+(-5/24)</f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ROUND((E2404/D2404)*100,0)</f>
        <v>0</v>
      </c>
      <c r="P2404">
        <f>ROUND(IF(L2404=0,0,(E2404/L2404)),0)</f>
        <v>52</v>
      </c>
      <c r="Q2404" t="str">
        <f>LEFT(N2404, SEARCH("/",N2404,1)-1)</f>
        <v>food</v>
      </c>
      <c r="R2404" t="str">
        <f>RIGHT(N2404,LEN(N2404)-SEARCH("/",N2404,1))</f>
        <v>food trucks</v>
      </c>
      <c r="S2404" s="8">
        <f>(((J2404/60)/60)/24)+DATE(1970,1,1)+(-5/24)</f>
        <v>42107.47142361111</v>
      </c>
      <c r="T2404" s="8">
        <f>(((I2404/60)/60)/24)+DATE(1970,1,1)+(-5/24)</f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ROUND((E2405/D2405)*100,0)</f>
        <v>17</v>
      </c>
      <c r="P2405">
        <f>ROUND(IF(L2405=0,0,(E2405/L2405)),0)</f>
        <v>17</v>
      </c>
      <c r="Q2405" t="str">
        <f>LEFT(N2405, SEARCH("/",N2405,1)-1)</f>
        <v>food</v>
      </c>
      <c r="R2405" t="str">
        <f>RIGHT(N2405,LEN(N2405)-SEARCH("/",N2405,1))</f>
        <v>food trucks</v>
      </c>
      <c r="S2405" s="8">
        <f>(((J2405/60)/60)/24)+DATE(1970,1,1)+(-5/24)</f>
        <v>42399.674282407403</v>
      </c>
      <c r="T2405" s="8">
        <f>(((I2405/60)/60)/24)+DATE(1970,1,1)+(-5/24)</f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ROUND((E2406/D2406)*100,0)</f>
        <v>0</v>
      </c>
      <c r="P2406">
        <f>ROUND(IF(L2406=0,0,(E2406/L2406)),0)</f>
        <v>0</v>
      </c>
      <c r="Q2406" t="str">
        <f>LEFT(N2406, SEARCH("/",N2406,1)-1)</f>
        <v>food</v>
      </c>
      <c r="R2406" t="str">
        <f>RIGHT(N2406,LEN(N2406)-SEARCH("/",N2406,1))</f>
        <v>food trucks</v>
      </c>
      <c r="S2406" s="8">
        <f>(((J2406/60)/60)/24)+DATE(1970,1,1)+(-5/24)</f>
        <v>42341.831099537034</v>
      </c>
      <c r="T2406" s="8">
        <f>(((I2406/60)/60)/24)+DATE(1970,1,1)+(-5/24)</f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ROUND((E2407/D2407)*100,0)</f>
        <v>23</v>
      </c>
      <c r="P2407">
        <f>ROUND(IF(L2407=0,0,(E2407/L2407)),0)</f>
        <v>56</v>
      </c>
      <c r="Q2407" t="str">
        <f>LEFT(N2407, SEARCH("/",N2407,1)-1)</f>
        <v>food</v>
      </c>
      <c r="R2407" t="str">
        <f>RIGHT(N2407,LEN(N2407)-SEARCH("/",N2407,1))</f>
        <v>food trucks</v>
      </c>
      <c r="S2407" s="8">
        <f>(((J2407/60)/60)/24)+DATE(1970,1,1)+(-5/24)</f>
        <v>42595.377025462956</v>
      </c>
      <c r="T2407" s="8">
        <f>(((I2407/60)/60)/24)+DATE(1970,1,1)+(-5/24)</f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ROUND((E2408/D2408)*100,0)</f>
        <v>41</v>
      </c>
      <c r="P2408">
        <f>ROUND(IF(L2408=0,0,(E2408/L2408)),0)</f>
        <v>84</v>
      </c>
      <c r="Q2408" t="str">
        <f>LEFT(N2408, SEARCH("/",N2408,1)-1)</f>
        <v>food</v>
      </c>
      <c r="R2408" t="str">
        <f>RIGHT(N2408,LEN(N2408)-SEARCH("/",N2408,1))</f>
        <v>food trucks</v>
      </c>
      <c r="S2408" s="8">
        <f>(((J2408/60)/60)/24)+DATE(1970,1,1)+(-5/24)</f>
        <v>41982.902662037035</v>
      </c>
      <c r="T2408" s="8">
        <f>(((I2408/60)/60)/24)+DATE(1970,1,1)+(-5/24)</f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ROUND((E2409/D2409)*100,0)</f>
        <v>25</v>
      </c>
      <c r="P2409">
        <f>ROUND(IF(L2409=0,0,(E2409/L2409)),0)</f>
        <v>168</v>
      </c>
      <c r="Q2409" t="str">
        <f>LEFT(N2409, SEARCH("/",N2409,1)-1)</f>
        <v>food</v>
      </c>
      <c r="R2409" t="str">
        <f>RIGHT(N2409,LEN(N2409)-SEARCH("/",N2409,1))</f>
        <v>food trucks</v>
      </c>
      <c r="S2409" s="8">
        <f>(((J2409/60)/60)/24)+DATE(1970,1,1)+(-5/24)</f>
        <v>42082.367222222216</v>
      </c>
      <c r="T2409" s="8">
        <f>(((I2409/60)/60)/24)+DATE(1970,1,1)+(-5/24)</f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ROUND((E2410/D2410)*100,0)</f>
        <v>0</v>
      </c>
      <c r="P2410">
        <f>ROUND(IF(L2410=0,0,(E2410/L2410)),0)</f>
        <v>15</v>
      </c>
      <c r="Q2410" t="str">
        <f>LEFT(N2410, SEARCH("/",N2410,1)-1)</f>
        <v>food</v>
      </c>
      <c r="R2410" t="str">
        <f>RIGHT(N2410,LEN(N2410)-SEARCH("/",N2410,1))</f>
        <v>food trucks</v>
      </c>
      <c r="S2410" s="8">
        <f>(((J2410/60)/60)/24)+DATE(1970,1,1)+(-5/24)</f>
        <v>41918.93237268518</v>
      </c>
      <c r="T2410" s="8">
        <f>(((I2410/60)/60)/24)+DATE(1970,1,1)+(-5/24)</f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ROUND((E2411/D2411)*100,0)</f>
        <v>2</v>
      </c>
      <c r="P2411">
        <f>ROUND(IF(L2411=0,0,(E2411/L2411)),0)</f>
        <v>77</v>
      </c>
      <c r="Q2411" t="str">
        <f>LEFT(N2411, SEARCH("/",N2411,1)-1)</f>
        <v>food</v>
      </c>
      <c r="R2411" t="str">
        <f>RIGHT(N2411,LEN(N2411)-SEARCH("/",N2411,1))</f>
        <v>food trucks</v>
      </c>
      <c r="S2411" s="8">
        <f>(((J2411/60)/60)/24)+DATE(1970,1,1)+(-5/24)</f>
        <v>42204.667534722219</v>
      </c>
      <c r="T2411" s="8">
        <f>(((I2411/60)/60)/24)+DATE(1970,1,1)+(-5/24)</f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ROUND((E2412/D2412)*100,0)</f>
        <v>0</v>
      </c>
      <c r="P2412">
        <f>ROUND(IF(L2412=0,0,(E2412/L2412)),0)</f>
        <v>0</v>
      </c>
      <c r="Q2412" t="str">
        <f>LEFT(N2412, SEARCH("/",N2412,1)-1)</f>
        <v>food</v>
      </c>
      <c r="R2412" t="str">
        <f>RIGHT(N2412,LEN(N2412)-SEARCH("/",N2412,1))</f>
        <v>food trucks</v>
      </c>
      <c r="S2412" s="8">
        <f>(((J2412/60)/60)/24)+DATE(1970,1,1)+(-5/24)</f>
        <v>42224.199942129628</v>
      </c>
      <c r="T2412" s="8">
        <f>(((I2412/60)/60)/24)+DATE(1970,1,1)+(-5/24)</f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ROUND((E2413/D2413)*100,0)</f>
        <v>1</v>
      </c>
      <c r="P2413">
        <f>ROUND(IF(L2413=0,0,(E2413/L2413)),0)</f>
        <v>50</v>
      </c>
      <c r="Q2413" t="str">
        <f>LEFT(N2413, SEARCH("/",N2413,1)-1)</f>
        <v>food</v>
      </c>
      <c r="R2413" t="str">
        <f>RIGHT(N2413,LEN(N2413)-SEARCH("/",N2413,1))</f>
        <v>food trucks</v>
      </c>
      <c r="S2413" s="8">
        <f>(((J2413/60)/60)/24)+DATE(1970,1,1)+(-5/24)</f>
        <v>42211.524097222216</v>
      </c>
      <c r="T2413" s="8">
        <f>(((I2413/60)/60)/24)+DATE(1970,1,1)+(-5/24)</f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ROUND((E2414/D2414)*100,0)</f>
        <v>0</v>
      </c>
      <c r="P2414">
        <f>ROUND(IF(L2414=0,0,(E2414/L2414)),0)</f>
        <v>0</v>
      </c>
      <c r="Q2414" t="str">
        <f>LEFT(N2414, SEARCH("/",N2414,1)-1)</f>
        <v>food</v>
      </c>
      <c r="R2414" t="str">
        <f>RIGHT(N2414,LEN(N2414)-SEARCH("/",N2414,1))</f>
        <v>food trucks</v>
      </c>
      <c r="S2414" s="8">
        <f>(((J2414/60)/60)/24)+DATE(1970,1,1)+(-5/24)</f>
        <v>42655.528622685182</v>
      </c>
      <c r="T2414" s="8">
        <f>(((I2414/60)/60)/24)+DATE(1970,1,1)+(-5/24)</f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ROUND((E2415/D2415)*100,0)</f>
        <v>1</v>
      </c>
      <c r="P2415">
        <f>ROUND(IF(L2415=0,0,(E2415/L2415)),0)</f>
        <v>8</v>
      </c>
      <c r="Q2415" t="str">
        <f>LEFT(N2415, SEARCH("/",N2415,1)-1)</f>
        <v>food</v>
      </c>
      <c r="R2415" t="str">
        <f>RIGHT(N2415,LEN(N2415)-SEARCH("/",N2415,1))</f>
        <v>food trucks</v>
      </c>
      <c r="S2415" s="8">
        <f>(((J2415/60)/60)/24)+DATE(1970,1,1)+(-5/24)</f>
        <v>41759.901412037034</v>
      </c>
      <c r="T2415" s="8">
        <f>(((I2415/60)/60)/24)+DATE(1970,1,1)+(-5/24)</f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ROUND((E2416/D2416)*100,0)</f>
        <v>3</v>
      </c>
      <c r="P2416">
        <f>ROUND(IF(L2416=0,0,(E2416/L2416)),0)</f>
        <v>35</v>
      </c>
      <c r="Q2416" t="str">
        <f>LEFT(N2416, SEARCH("/",N2416,1)-1)</f>
        <v>food</v>
      </c>
      <c r="R2416" t="str">
        <f>RIGHT(N2416,LEN(N2416)-SEARCH("/",N2416,1))</f>
        <v>food trucks</v>
      </c>
      <c r="S2416" s="8">
        <f>(((J2416/60)/60)/24)+DATE(1970,1,1)+(-5/24)</f>
        <v>42198.486805555549</v>
      </c>
      <c r="T2416" s="8">
        <f>(((I2416/60)/60)/24)+DATE(1970,1,1)+(-5/24)</f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ROUND((E2417/D2417)*100,0)</f>
        <v>1</v>
      </c>
      <c r="P2417">
        <f>ROUND(IF(L2417=0,0,(E2417/L2417)),0)</f>
        <v>56</v>
      </c>
      <c r="Q2417" t="str">
        <f>LEFT(N2417, SEARCH("/",N2417,1)-1)</f>
        <v>food</v>
      </c>
      <c r="R2417" t="str">
        <f>RIGHT(N2417,LEN(N2417)-SEARCH("/",N2417,1))</f>
        <v>food trucks</v>
      </c>
      <c r="S2417" s="8">
        <f>(((J2417/60)/60)/24)+DATE(1970,1,1)+(-5/24)</f>
        <v>42536.654467592591</v>
      </c>
      <c r="T2417" s="8">
        <f>(((I2417/60)/60)/24)+DATE(1970,1,1)+(-5/24)</f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ROUND((E2418/D2418)*100,0)</f>
        <v>0</v>
      </c>
      <c r="P2418">
        <f>ROUND(IF(L2418=0,0,(E2418/L2418)),0)</f>
        <v>5</v>
      </c>
      <c r="Q2418" t="str">
        <f>LEFT(N2418, SEARCH("/",N2418,1)-1)</f>
        <v>food</v>
      </c>
      <c r="R2418" t="str">
        <f>RIGHT(N2418,LEN(N2418)-SEARCH("/",N2418,1))</f>
        <v>food trucks</v>
      </c>
      <c r="S2418" s="8">
        <f>(((J2418/60)/60)/24)+DATE(1970,1,1)+(-5/24)</f>
        <v>42019.529432870368</v>
      </c>
      <c r="T2418" s="8">
        <f>(((I2418/60)/60)/24)+DATE(1970,1,1)+(-5/24)</f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ROUND((E2419/D2419)*100,0)</f>
        <v>0</v>
      </c>
      <c r="P2419">
        <f>ROUND(IF(L2419=0,0,(E2419/L2419)),0)</f>
        <v>0</v>
      </c>
      <c r="Q2419" t="str">
        <f>LEFT(N2419, SEARCH("/",N2419,1)-1)</f>
        <v>food</v>
      </c>
      <c r="R2419" t="str">
        <f>RIGHT(N2419,LEN(N2419)-SEARCH("/",N2419,1))</f>
        <v>food trucks</v>
      </c>
      <c r="S2419" s="8">
        <f>(((J2419/60)/60)/24)+DATE(1970,1,1)+(-5/24)</f>
        <v>41831.675775462958</v>
      </c>
      <c r="T2419" s="8">
        <f>(((I2419/60)/60)/24)+DATE(1970,1,1)+(-5/24)</f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ROUND((E2420/D2420)*100,0)</f>
        <v>0</v>
      </c>
      <c r="P2420">
        <f>ROUND(IF(L2420=0,0,(E2420/L2420)),0)</f>
        <v>1</v>
      </c>
      <c r="Q2420" t="str">
        <f>LEFT(N2420, SEARCH("/",N2420,1)-1)</f>
        <v>food</v>
      </c>
      <c r="R2420" t="str">
        <f>RIGHT(N2420,LEN(N2420)-SEARCH("/",N2420,1))</f>
        <v>food trucks</v>
      </c>
      <c r="S2420" s="8">
        <f>(((J2420/60)/60)/24)+DATE(1970,1,1)+(-5/24)</f>
        <v>42027.648657407401</v>
      </c>
      <c r="T2420" s="8">
        <f>(((I2420/60)/60)/24)+DATE(1970,1,1)+(-5/24)</f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ROUND((E2421/D2421)*100,0)</f>
        <v>0</v>
      </c>
      <c r="P2421">
        <f>ROUND(IF(L2421=0,0,(E2421/L2421)),0)</f>
        <v>0</v>
      </c>
      <c r="Q2421" t="str">
        <f>LEFT(N2421, SEARCH("/",N2421,1)-1)</f>
        <v>food</v>
      </c>
      <c r="R2421" t="str">
        <f>RIGHT(N2421,LEN(N2421)-SEARCH("/",N2421,1))</f>
        <v>food trucks</v>
      </c>
      <c r="S2421" s="8">
        <f>(((J2421/60)/60)/24)+DATE(1970,1,1)+(-5/24)</f>
        <v>41993.529965277768</v>
      </c>
      <c r="T2421" s="8">
        <f>(((I2421/60)/60)/24)+DATE(1970,1,1)+(-5/24)</f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ROUND((E2422/D2422)*100,0)</f>
        <v>15</v>
      </c>
      <c r="P2422">
        <f>ROUND(IF(L2422=0,0,(E2422/L2422)),0)</f>
        <v>69</v>
      </c>
      <c r="Q2422" t="str">
        <f>LEFT(N2422, SEARCH("/",N2422,1)-1)</f>
        <v>food</v>
      </c>
      <c r="R2422" t="str">
        <f>RIGHT(N2422,LEN(N2422)-SEARCH("/",N2422,1))</f>
        <v>food trucks</v>
      </c>
      <c r="S2422" s="8">
        <f>(((J2422/60)/60)/24)+DATE(1970,1,1)+(-5/24)</f>
        <v>41892.820543981477</v>
      </c>
      <c r="T2422" s="8">
        <f>(((I2422/60)/60)/24)+DATE(1970,1,1)+(-5/24)</f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ROUND((E2423/D2423)*100,0)</f>
        <v>0</v>
      </c>
      <c r="P2423">
        <f>ROUND(IF(L2423=0,0,(E2423/L2423)),0)</f>
        <v>1</v>
      </c>
      <c r="Q2423" t="str">
        <f>LEFT(N2423, SEARCH("/",N2423,1)-1)</f>
        <v>food</v>
      </c>
      <c r="R2423" t="str">
        <f>RIGHT(N2423,LEN(N2423)-SEARCH("/",N2423,1))</f>
        <v>food trucks</v>
      </c>
      <c r="S2423" s="8">
        <f>(((J2423/60)/60)/24)+DATE(1970,1,1)+(-5/24)</f>
        <v>42026.479120370372</v>
      </c>
      <c r="T2423" s="8">
        <f>(((I2423/60)/60)/24)+DATE(1970,1,1)+(-5/24)</f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ROUND((E2424/D2424)*100,0)</f>
        <v>0</v>
      </c>
      <c r="P2424">
        <f>ROUND(IF(L2424=0,0,(E2424/L2424)),0)</f>
        <v>1</v>
      </c>
      <c r="Q2424" t="str">
        <f>LEFT(N2424, SEARCH("/",N2424,1)-1)</f>
        <v>food</v>
      </c>
      <c r="R2424" t="str">
        <f>RIGHT(N2424,LEN(N2424)-SEARCH("/",N2424,1))</f>
        <v>food trucks</v>
      </c>
      <c r="S2424" s="8">
        <f>(((J2424/60)/60)/24)+DATE(1970,1,1)+(-5/24)</f>
        <v>42044.516620370363</v>
      </c>
      <c r="T2424" s="8">
        <f>(((I2424/60)/60)/24)+DATE(1970,1,1)+(-5/24)</f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ROUND((E2425/D2425)*100,0)</f>
        <v>0</v>
      </c>
      <c r="P2425">
        <f>ROUND(IF(L2425=0,0,(E2425/L2425)),0)</f>
        <v>8</v>
      </c>
      <c r="Q2425" t="str">
        <f>LEFT(N2425, SEARCH("/",N2425,1)-1)</f>
        <v>food</v>
      </c>
      <c r="R2425" t="str">
        <f>RIGHT(N2425,LEN(N2425)-SEARCH("/",N2425,1))</f>
        <v>food trucks</v>
      </c>
      <c r="S2425" s="8">
        <f>(((J2425/60)/60)/24)+DATE(1970,1,1)+(-5/24)</f>
        <v>41974.496412037035</v>
      </c>
      <c r="T2425" s="8">
        <f>(((I2425/60)/60)/24)+DATE(1970,1,1)+(-5/24)</f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ROUND((E2426/D2426)*100,0)</f>
        <v>1</v>
      </c>
      <c r="P2426">
        <f>ROUND(IF(L2426=0,0,(E2426/L2426)),0)</f>
        <v>34</v>
      </c>
      <c r="Q2426" t="str">
        <f>LEFT(N2426, SEARCH("/",N2426,1)-1)</f>
        <v>food</v>
      </c>
      <c r="R2426" t="str">
        <f>RIGHT(N2426,LEN(N2426)-SEARCH("/",N2426,1))</f>
        <v>food trucks</v>
      </c>
      <c r="S2426" s="8">
        <f>(((J2426/60)/60)/24)+DATE(1970,1,1)+(-5/24)</f>
        <v>41909.684120370366</v>
      </c>
      <c r="T2426" s="8">
        <f>(((I2426/60)/60)/24)+DATE(1970,1,1)+(-5/24)</f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ROUND((E2427/D2427)*100,0)</f>
        <v>0</v>
      </c>
      <c r="P2427">
        <f>ROUND(IF(L2427=0,0,(E2427/L2427)),0)</f>
        <v>1</v>
      </c>
      <c r="Q2427" t="str">
        <f>LEFT(N2427, SEARCH("/",N2427,1)-1)</f>
        <v>food</v>
      </c>
      <c r="R2427" t="str">
        <f>RIGHT(N2427,LEN(N2427)-SEARCH("/",N2427,1))</f>
        <v>food trucks</v>
      </c>
      <c r="S2427" s="8">
        <f>(((J2427/60)/60)/24)+DATE(1970,1,1)+(-5/24)</f>
        <v>42502.705428240741</v>
      </c>
      <c r="T2427" s="8">
        <f>(((I2427/60)/60)/24)+DATE(1970,1,1)+(-5/24)</f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ROUND((E2428/D2428)*100,0)</f>
        <v>0</v>
      </c>
      <c r="P2428">
        <f>ROUND(IF(L2428=0,0,(E2428/L2428)),0)</f>
        <v>0</v>
      </c>
      <c r="Q2428" t="str">
        <f>LEFT(N2428, SEARCH("/",N2428,1)-1)</f>
        <v>food</v>
      </c>
      <c r="R2428" t="str">
        <f>RIGHT(N2428,LEN(N2428)-SEARCH("/",N2428,1))</f>
        <v>food trucks</v>
      </c>
      <c r="S2428" s="8">
        <f>(((J2428/60)/60)/24)+DATE(1970,1,1)+(-5/24)</f>
        <v>42163.961712962955</v>
      </c>
      <c r="T2428" s="8">
        <f>(((I2428/60)/60)/24)+DATE(1970,1,1)+(-5/24)</f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ROUND((E2429/D2429)*100,0)</f>
        <v>0</v>
      </c>
      <c r="P2429">
        <f>ROUND(IF(L2429=0,0,(E2429/L2429)),0)</f>
        <v>1</v>
      </c>
      <c r="Q2429" t="str">
        <f>LEFT(N2429, SEARCH("/",N2429,1)-1)</f>
        <v>food</v>
      </c>
      <c r="R2429" t="str">
        <f>RIGHT(N2429,LEN(N2429)-SEARCH("/",N2429,1))</f>
        <v>food trucks</v>
      </c>
      <c r="S2429" s="8">
        <f>(((J2429/60)/60)/24)+DATE(1970,1,1)+(-5/24)</f>
        <v>42412.11033564814</v>
      </c>
      <c r="T2429" s="8">
        <f>(((I2429/60)/60)/24)+DATE(1970,1,1)+(-5/24)</f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ROUND((E2430/D2430)*100,0)</f>
        <v>0</v>
      </c>
      <c r="P2430">
        <f>ROUND(IF(L2430=0,0,(E2430/L2430)),0)</f>
        <v>1</v>
      </c>
      <c r="Q2430" t="str">
        <f>LEFT(N2430, SEARCH("/",N2430,1)-1)</f>
        <v>food</v>
      </c>
      <c r="R2430" t="str">
        <f>RIGHT(N2430,LEN(N2430)-SEARCH("/",N2430,1))</f>
        <v>food trucks</v>
      </c>
      <c r="S2430" s="8">
        <f>(((J2430/60)/60)/24)+DATE(1970,1,1)+(-5/24)</f>
        <v>42045.575821759259</v>
      </c>
      <c r="T2430" s="8">
        <f>(((I2430/60)/60)/24)+DATE(1970,1,1)+(-5/24)</f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ROUND((E2431/D2431)*100,0)</f>
        <v>1</v>
      </c>
      <c r="P2431">
        <f>ROUND(IF(L2431=0,0,(E2431/L2431)),0)</f>
        <v>501</v>
      </c>
      <c r="Q2431" t="str">
        <f>LEFT(N2431, SEARCH("/",N2431,1)-1)</f>
        <v>food</v>
      </c>
      <c r="R2431" t="str">
        <f>RIGHT(N2431,LEN(N2431)-SEARCH("/",N2431,1))</f>
        <v>food trucks</v>
      </c>
      <c r="S2431" s="8">
        <f>(((J2431/60)/60)/24)+DATE(1970,1,1)+(-5/24)</f>
        <v>42734.670902777776</v>
      </c>
      <c r="T2431" s="8">
        <f>(((I2431/60)/60)/24)+DATE(1970,1,1)+(-5/24)</f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ROUND((E2432/D2432)*100,0)</f>
        <v>1</v>
      </c>
      <c r="P2432">
        <f>ROUND(IF(L2432=0,0,(E2432/L2432)),0)</f>
        <v>11</v>
      </c>
      <c r="Q2432" t="str">
        <f>LEFT(N2432, SEARCH("/",N2432,1)-1)</f>
        <v>food</v>
      </c>
      <c r="R2432" t="str">
        <f>RIGHT(N2432,LEN(N2432)-SEARCH("/",N2432,1))</f>
        <v>food trucks</v>
      </c>
      <c r="S2432" s="8">
        <f>(((J2432/60)/60)/24)+DATE(1970,1,1)+(-5/24)</f>
        <v>42381.922499999993</v>
      </c>
      <c r="T2432" s="8">
        <f>(((I2432/60)/60)/24)+DATE(1970,1,1)+(-5/24)</f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ROUND((E2433/D2433)*100,0)</f>
        <v>0</v>
      </c>
      <c r="P2433">
        <f>ROUND(IF(L2433=0,0,(E2433/L2433)),0)</f>
        <v>1</v>
      </c>
      <c r="Q2433" t="str">
        <f>LEFT(N2433, SEARCH("/",N2433,1)-1)</f>
        <v>food</v>
      </c>
      <c r="R2433" t="str">
        <f>RIGHT(N2433,LEN(N2433)-SEARCH("/",N2433,1))</f>
        <v>food trucks</v>
      </c>
      <c r="S2433" s="8">
        <f>(((J2433/60)/60)/24)+DATE(1970,1,1)+(-5/24)</f>
        <v>42488.891354166662</v>
      </c>
      <c r="T2433" s="8">
        <f>(((I2433/60)/60)/24)+DATE(1970,1,1)+(-5/24)</f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ROUND((E2434/D2434)*100,0)</f>
        <v>0</v>
      </c>
      <c r="P2434">
        <f>ROUND(IF(L2434=0,0,(E2434/L2434)),0)</f>
        <v>1</v>
      </c>
      <c r="Q2434" t="str">
        <f>LEFT(N2434, SEARCH("/",N2434,1)-1)</f>
        <v>food</v>
      </c>
      <c r="R2434" t="str">
        <f>RIGHT(N2434,LEN(N2434)-SEARCH("/",N2434,1))</f>
        <v>food trucks</v>
      </c>
      <c r="S2434" s="8">
        <f>(((J2434/60)/60)/24)+DATE(1970,1,1)+(-5/24)</f>
        <v>42041.010381944441</v>
      </c>
      <c r="T2434" s="8">
        <f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ROUND((E2435/D2435)*100,0)</f>
        <v>0</v>
      </c>
      <c r="P2435">
        <f>ROUND(IF(L2435=0,0,(E2435/L2435)),0)</f>
        <v>0</v>
      </c>
      <c r="Q2435" t="str">
        <f>LEFT(N2435, SEARCH("/",N2435,1)-1)</f>
        <v>food</v>
      </c>
      <c r="R2435" t="str">
        <f>RIGHT(N2435,LEN(N2435)-SEARCH("/",N2435,1))</f>
        <v>food trucks</v>
      </c>
      <c r="S2435" s="8">
        <f>(((J2435/60)/60)/24)+DATE(1970,1,1)+(-5/24)</f>
        <v>42397.691469907404</v>
      </c>
      <c r="T2435" s="8">
        <f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ROUND((E2436/D2436)*100,0)</f>
        <v>0</v>
      </c>
      <c r="P2436">
        <f>ROUND(IF(L2436=0,0,(E2436/L2436)),0)</f>
        <v>13</v>
      </c>
      <c r="Q2436" t="str">
        <f>LEFT(N2436, SEARCH("/",N2436,1)-1)</f>
        <v>food</v>
      </c>
      <c r="R2436" t="str">
        <f>RIGHT(N2436,LEN(N2436)-SEARCH("/",N2436,1))</f>
        <v>food trucks</v>
      </c>
      <c r="S2436" s="8">
        <f>(((J2436/60)/60)/24)+DATE(1970,1,1)+(-5/24)</f>
        <v>42179.977708333325</v>
      </c>
      <c r="T2436" s="8">
        <f>(((I2436/60)/60)/24)+DATE(1970,1,1)+(-5/24)</f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ROUND((E2437/D2437)*100,0)</f>
        <v>0</v>
      </c>
      <c r="P2437">
        <f>ROUND(IF(L2437=0,0,(E2437/L2437)),0)</f>
        <v>306</v>
      </c>
      <c r="Q2437" t="str">
        <f>LEFT(N2437, SEARCH("/",N2437,1)-1)</f>
        <v>food</v>
      </c>
      <c r="R2437" t="str">
        <f>RIGHT(N2437,LEN(N2437)-SEARCH("/",N2437,1))</f>
        <v>food trucks</v>
      </c>
      <c r="S2437" s="8">
        <f>(((J2437/60)/60)/24)+DATE(1970,1,1)+(-5/24)</f>
        <v>42252.069282407399</v>
      </c>
      <c r="T2437" s="8">
        <f>(((I2437/60)/60)/24)+DATE(1970,1,1)+(-5/24)</f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ROUND((E2438/D2438)*100,0)</f>
        <v>0</v>
      </c>
      <c r="P2438">
        <f>ROUND(IF(L2438=0,0,(E2438/L2438)),0)</f>
        <v>23</v>
      </c>
      <c r="Q2438" t="str">
        <f>LEFT(N2438, SEARCH("/",N2438,1)-1)</f>
        <v>food</v>
      </c>
      <c r="R2438" t="str">
        <f>RIGHT(N2438,LEN(N2438)-SEARCH("/",N2438,1))</f>
        <v>food trucks</v>
      </c>
      <c r="S2438" s="8">
        <f>(((J2438/60)/60)/24)+DATE(1970,1,1)+(-5/24)</f>
        <v>42338.407060185178</v>
      </c>
      <c r="T2438" s="8">
        <f>(((I2438/60)/60)/24)+DATE(1970,1,1)+(-5/24)</f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ROUND((E2439/D2439)*100,0)</f>
        <v>0</v>
      </c>
      <c r="P2439">
        <f>ROUND(IF(L2439=0,0,(E2439/L2439)),0)</f>
        <v>0</v>
      </c>
      <c r="Q2439" t="str">
        <f>LEFT(N2439, SEARCH("/",N2439,1)-1)</f>
        <v>food</v>
      </c>
      <c r="R2439" t="str">
        <f>RIGHT(N2439,LEN(N2439)-SEARCH("/",N2439,1))</f>
        <v>food trucks</v>
      </c>
      <c r="S2439" s="8">
        <f>(((J2439/60)/60)/24)+DATE(1970,1,1)+(-5/24)</f>
        <v>42031.756805555553</v>
      </c>
      <c r="T2439" s="8">
        <f>(((I2439/60)/60)/24)+DATE(1970,1,1)+(-5/24)</f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ROUND((E2440/D2440)*100,0)</f>
        <v>0</v>
      </c>
      <c r="P2440">
        <f>ROUND(IF(L2440=0,0,(E2440/L2440)),0)</f>
        <v>50</v>
      </c>
      <c r="Q2440" t="str">
        <f>LEFT(N2440, SEARCH("/",N2440,1)-1)</f>
        <v>food</v>
      </c>
      <c r="R2440" t="str">
        <f>RIGHT(N2440,LEN(N2440)-SEARCH("/",N2440,1))</f>
        <v>food trucks</v>
      </c>
      <c r="S2440" s="8">
        <f>(((J2440/60)/60)/24)+DATE(1970,1,1)+(-5/24)</f>
        <v>42285.706736111104</v>
      </c>
      <c r="T2440" s="8">
        <f>(((I2440/60)/60)/24)+DATE(1970,1,1)+(-5/24)</f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ROUND((E2441/D2441)*100,0)</f>
        <v>0</v>
      </c>
      <c r="P2441">
        <f>ROUND(IF(L2441=0,0,(E2441/L2441)),0)</f>
        <v>0</v>
      </c>
      <c r="Q2441" t="str">
        <f>LEFT(N2441, SEARCH("/",N2441,1)-1)</f>
        <v>food</v>
      </c>
      <c r="R2441" t="str">
        <f>RIGHT(N2441,LEN(N2441)-SEARCH("/",N2441,1))</f>
        <v>food trucks</v>
      </c>
      <c r="S2441" s="8">
        <f>(((J2441/60)/60)/24)+DATE(1970,1,1)+(-5/24)</f>
        <v>42265.610289351847</v>
      </c>
      <c r="T2441" s="8">
        <f>(((I2441/60)/60)/24)+DATE(1970,1,1)+(-5/24)</f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ROUND((E2442/D2442)*100,0)</f>
        <v>0</v>
      </c>
      <c r="P2442">
        <f>ROUND(IF(L2442=0,0,(E2442/L2442)),0)</f>
        <v>5</v>
      </c>
      <c r="Q2442" t="str">
        <f>LEFT(N2442, SEARCH("/",N2442,1)-1)</f>
        <v>food</v>
      </c>
      <c r="R2442" t="str">
        <f>RIGHT(N2442,LEN(N2442)-SEARCH("/",N2442,1))</f>
        <v>food trucks</v>
      </c>
      <c r="S2442" s="8">
        <f>(((J2442/60)/60)/24)+DATE(1970,1,1)+(-5/24)</f>
        <v>42383.691122685181</v>
      </c>
      <c r="T2442" s="8">
        <f>(((I2442/60)/60)/24)+DATE(1970,1,1)+(-5/24)</f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ROUND((E2443/D2443)*100,0)</f>
        <v>108</v>
      </c>
      <c r="P2443">
        <f>ROUND(IF(L2443=0,0,(E2443/L2443)),0)</f>
        <v>74</v>
      </c>
      <c r="Q2443" t="str">
        <f>LEFT(N2443, SEARCH("/",N2443,1)-1)</f>
        <v>food</v>
      </c>
      <c r="R2443" t="str">
        <f>RIGHT(N2443,LEN(N2443)-SEARCH("/",N2443,1))</f>
        <v>small batch</v>
      </c>
      <c r="S2443" s="8">
        <f>(((J2443/60)/60)/24)+DATE(1970,1,1)+(-5/24)</f>
        <v>42186.917291666665</v>
      </c>
      <c r="T2443" s="8">
        <f>(((I2443/60)/60)/24)+DATE(1970,1,1)+(-5/24)</f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ROUND((E2444/D2444)*100,0)</f>
        <v>126</v>
      </c>
      <c r="P2444">
        <f>ROUND(IF(L2444=0,0,(E2444/L2444)),0)</f>
        <v>81</v>
      </c>
      <c r="Q2444" t="str">
        <f>LEFT(N2444, SEARCH("/",N2444,1)-1)</f>
        <v>food</v>
      </c>
      <c r="R2444" t="str">
        <f>RIGHT(N2444,LEN(N2444)-SEARCH("/",N2444,1))</f>
        <v>small batch</v>
      </c>
      <c r="S2444" s="8">
        <f>(((J2444/60)/60)/24)+DATE(1970,1,1)+(-5/24)</f>
        <v>42052.458657407398</v>
      </c>
      <c r="T2444" s="8">
        <f>(((I2444/60)/60)/24)+DATE(1970,1,1)+(-5/24)</f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ROUND((E2445/D2445)*100,0)</f>
        <v>203</v>
      </c>
      <c r="P2445">
        <f>ROUND(IF(L2445=0,0,(E2445/L2445)),0)</f>
        <v>130</v>
      </c>
      <c r="Q2445" t="str">
        <f>LEFT(N2445, SEARCH("/",N2445,1)-1)</f>
        <v>food</v>
      </c>
      <c r="R2445" t="str">
        <f>RIGHT(N2445,LEN(N2445)-SEARCH("/",N2445,1))</f>
        <v>small batch</v>
      </c>
      <c r="S2445" s="8">
        <f>(((J2445/60)/60)/24)+DATE(1970,1,1)+(-5/24)</f>
        <v>41836.416921296295</v>
      </c>
      <c r="T2445" s="8">
        <f>(((I2445/60)/60)/24)+DATE(1970,1,1)+(-5/24)</f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ROUND((E2446/D2446)*100,0)</f>
        <v>109</v>
      </c>
      <c r="P2446">
        <f>ROUND(IF(L2446=0,0,(E2446/L2446)),0)</f>
        <v>53</v>
      </c>
      <c r="Q2446" t="str">
        <f>LEFT(N2446, SEARCH("/",N2446,1)-1)</f>
        <v>food</v>
      </c>
      <c r="R2446" t="str">
        <f>RIGHT(N2446,LEN(N2446)-SEARCH("/",N2446,1))</f>
        <v>small batch</v>
      </c>
      <c r="S2446" s="8">
        <f>(((J2446/60)/60)/24)+DATE(1970,1,1)+(-5/24)</f>
        <v>42485.54619212963</v>
      </c>
      <c r="T2446" s="8">
        <f>(((I2446/60)/60)/24)+DATE(1970,1,1)+(-5/24)</f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ROUND((E2447/D2447)*100,0)</f>
        <v>173</v>
      </c>
      <c r="P2447">
        <f>ROUND(IF(L2447=0,0,(E2447/L2447)),0)</f>
        <v>75</v>
      </c>
      <c r="Q2447" t="str">
        <f>LEFT(N2447, SEARCH("/",N2447,1)-1)</f>
        <v>food</v>
      </c>
      <c r="R2447" t="str">
        <f>RIGHT(N2447,LEN(N2447)-SEARCH("/",N2447,1))</f>
        <v>small batch</v>
      </c>
      <c r="S2447" s="8">
        <f>(((J2447/60)/60)/24)+DATE(1970,1,1)+(-5/24)</f>
        <v>42242.981724537036</v>
      </c>
      <c r="T2447" s="8">
        <f>(((I2447/60)/60)/24)+DATE(1970,1,1)+(-5/24)</f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ROUND((E2448/D2448)*100,0)</f>
        <v>168</v>
      </c>
      <c r="P2448">
        <f>ROUND(IF(L2448=0,0,(E2448/L2448)),0)</f>
        <v>76</v>
      </c>
      <c r="Q2448" t="str">
        <f>LEFT(N2448, SEARCH("/",N2448,1)-1)</f>
        <v>food</v>
      </c>
      <c r="R2448" t="str">
        <f>RIGHT(N2448,LEN(N2448)-SEARCH("/",N2448,1))</f>
        <v>small batch</v>
      </c>
      <c r="S2448" s="8">
        <f>(((J2448/60)/60)/24)+DATE(1970,1,1)+(-5/24)</f>
        <v>42670.394340277773</v>
      </c>
      <c r="T2448" s="8">
        <f>(((I2448/60)/60)/24)+DATE(1970,1,1)+(-5/24)</f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ROUND((E2449/D2449)*100,0)</f>
        <v>427</v>
      </c>
      <c r="P2449">
        <f>ROUND(IF(L2449=0,0,(E2449/L2449)),0)</f>
        <v>32</v>
      </c>
      <c r="Q2449" t="str">
        <f>LEFT(N2449, SEARCH("/",N2449,1)-1)</f>
        <v>food</v>
      </c>
      <c r="R2449" t="str">
        <f>RIGHT(N2449,LEN(N2449)-SEARCH("/",N2449,1))</f>
        <v>small batch</v>
      </c>
      <c r="S2449" s="8">
        <f>(((J2449/60)/60)/24)+DATE(1970,1,1)+(-5/24)</f>
        <v>42654.26149305555</v>
      </c>
      <c r="T2449" s="8">
        <f>(((I2449/60)/60)/24)+DATE(1970,1,1)+(-5/24)</f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ROUND((E2450/D2450)*100,0)</f>
        <v>108</v>
      </c>
      <c r="P2450">
        <f>ROUND(IF(L2450=0,0,(E2450/L2450)),0)</f>
        <v>48</v>
      </c>
      <c r="Q2450" t="str">
        <f>LEFT(N2450, SEARCH("/",N2450,1)-1)</f>
        <v>food</v>
      </c>
      <c r="R2450" t="str">
        <f>RIGHT(N2450,LEN(N2450)-SEARCH("/",N2450,1))</f>
        <v>small batch</v>
      </c>
      <c r="S2450" s="8">
        <f>(((J2450/60)/60)/24)+DATE(1970,1,1)+(-5/24)</f>
        <v>42607.107789351845</v>
      </c>
      <c r="T2450" s="8">
        <f>(((I2450/60)/60)/24)+DATE(1970,1,1)+(-5/24)</f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ROUND((E2451/D2451)*100,0)</f>
        <v>108</v>
      </c>
      <c r="P2451">
        <f>ROUND(IF(L2451=0,0,(E2451/L2451)),0)</f>
        <v>90</v>
      </c>
      <c r="Q2451" t="str">
        <f>LEFT(N2451, SEARCH("/",N2451,1)-1)</f>
        <v>food</v>
      </c>
      <c r="R2451" t="str">
        <f>RIGHT(N2451,LEN(N2451)-SEARCH("/",N2451,1))</f>
        <v>small batch</v>
      </c>
      <c r="S2451" s="8">
        <f>(((J2451/60)/60)/24)+DATE(1970,1,1)+(-5/24)</f>
        <v>41942.934201388889</v>
      </c>
      <c r="T2451" s="8">
        <f>(((I2451/60)/60)/24)+DATE(1970,1,1)+(-5/24)</f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ROUND((E2452/D2452)*100,0)</f>
        <v>102</v>
      </c>
      <c r="P2452">
        <f>ROUND(IF(L2452=0,0,(E2452/L2452)),0)</f>
        <v>149</v>
      </c>
      <c r="Q2452" t="str">
        <f>LEFT(N2452, SEARCH("/",N2452,1)-1)</f>
        <v>food</v>
      </c>
      <c r="R2452" t="str">
        <f>RIGHT(N2452,LEN(N2452)-SEARCH("/",N2452,1))</f>
        <v>small batch</v>
      </c>
      <c r="S2452" s="8">
        <f>(((J2452/60)/60)/24)+DATE(1970,1,1)+(-5/24)</f>
        <v>41901.864074074074</v>
      </c>
      <c r="T2452" s="8">
        <f>(((I2452/60)/60)/24)+DATE(1970,1,1)+(-5/24)</f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ROUND((E2453/D2453)*100,0)</f>
        <v>115</v>
      </c>
      <c r="P2453">
        <f>ROUND(IF(L2453=0,0,(E2453/L2453)),0)</f>
        <v>62</v>
      </c>
      <c r="Q2453" t="str">
        <f>LEFT(N2453, SEARCH("/",N2453,1)-1)</f>
        <v>food</v>
      </c>
      <c r="R2453" t="str">
        <f>RIGHT(N2453,LEN(N2453)-SEARCH("/",N2453,1))</f>
        <v>small batch</v>
      </c>
      <c r="S2453" s="8">
        <f>(((J2453/60)/60)/24)+DATE(1970,1,1)+(-5/24)</f>
        <v>42779.700115740743</v>
      </c>
      <c r="T2453" s="8">
        <f>(((I2453/60)/60)/24)+DATE(1970,1,1)+(-5/24)</f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ROUND((E2454/D2454)*100,0)</f>
        <v>134</v>
      </c>
      <c r="P2454">
        <f>ROUND(IF(L2454=0,0,(E2454/L2454)),0)</f>
        <v>53</v>
      </c>
      <c r="Q2454" t="str">
        <f>LEFT(N2454, SEARCH("/",N2454,1)-1)</f>
        <v>food</v>
      </c>
      <c r="R2454" t="str">
        <f>RIGHT(N2454,LEN(N2454)-SEARCH("/",N2454,1))</f>
        <v>small batch</v>
      </c>
      <c r="S2454" s="8">
        <f>(((J2454/60)/60)/24)+DATE(1970,1,1)+(-5/24)</f>
        <v>42338.635416666664</v>
      </c>
      <c r="T2454" s="8">
        <f>(((I2454/60)/60)/24)+DATE(1970,1,1)+(-5/24)</f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ROUND((E2455/D2455)*100,0)</f>
        <v>155</v>
      </c>
      <c r="P2455">
        <f>ROUND(IF(L2455=0,0,(E2455/L2455)),0)</f>
        <v>69</v>
      </c>
      <c r="Q2455" t="str">
        <f>LEFT(N2455, SEARCH("/",N2455,1)-1)</f>
        <v>food</v>
      </c>
      <c r="R2455" t="str">
        <f>RIGHT(N2455,LEN(N2455)-SEARCH("/",N2455,1))</f>
        <v>small batch</v>
      </c>
      <c r="S2455" s="8">
        <f>(((J2455/60)/60)/24)+DATE(1970,1,1)+(-5/24)</f>
        <v>42738.483900462961</v>
      </c>
      <c r="T2455" s="8">
        <f>(((I2455/60)/60)/24)+DATE(1970,1,1)+(-5/24)</f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ROUND((E2456/D2456)*100,0)</f>
        <v>101</v>
      </c>
      <c r="P2456">
        <f>ROUND(IF(L2456=0,0,(E2456/L2456)),0)</f>
        <v>272</v>
      </c>
      <c r="Q2456" t="str">
        <f>LEFT(N2456, SEARCH("/",N2456,1)-1)</f>
        <v>food</v>
      </c>
      <c r="R2456" t="str">
        <f>RIGHT(N2456,LEN(N2456)-SEARCH("/",N2456,1))</f>
        <v>small batch</v>
      </c>
      <c r="S2456" s="8">
        <f>(((J2456/60)/60)/24)+DATE(1970,1,1)+(-5/24)</f>
        <v>42769.99314814814</v>
      </c>
      <c r="T2456" s="8">
        <f>(((I2456/60)/60)/24)+DATE(1970,1,1)+(-5/24)</f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ROUND((E2457/D2457)*100,0)</f>
        <v>182</v>
      </c>
      <c r="P2457">
        <f>ROUND(IF(L2457=0,0,(E2457/L2457)),0)</f>
        <v>34</v>
      </c>
      <c r="Q2457" t="str">
        <f>LEFT(N2457, SEARCH("/",N2457,1)-1)</f>
        <v>food</v>
      </c>
      <c r="R2457" t="str">
        <f>RIGHT(N2457,LEN(N2457)-SEARCH("/",N2457,1))</f>
        <v>small batch</v>
      </c>
      <c r="S2457" s="8">
        <f>(((J2457/60)/60)/24)+DATE(1970,1,1)+(-5/24)</f>
        <v>42452.573495370372</v>
      </c>
      <c r="T2457" s="8">
        <f>(((I2457/60)/60)/24)+DATE(1970,1,1)+(-5/24)</f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ROUND((E2458/D2458)*100,0)</f>
        <v>181</v>
      </c>
      <c r="P2458">
        <f>ROUND(IF(L2458=0,0,(E2458/L2458)),0)</f>
        <v>40</v>
      </c>
      <c r="Q2458" t="str">
        <f>LEFT(N2458, SEARCH("/",N2458,1)-1)</f>
        <v>food</v>
      </c>
      <c r="R2458" t="str">
        <f>RIGHT(N2458,LEN(N2458)-SEARCH("/",N2458,1))</f>
        <v>small batch</v>
      </c>
      <c r="S2458" s="8">
        <f>(((J2458/60)/60)/24)+DATE(1970,1,1)+(-5/24)</f>
        <v>42761.752766203703</v>
      </c>
      <c r="T2458" s="8">
        <f>(((I2458/60)/60)/24)+DATE(1970,1,1)+(-5/24)</f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ROUND((E2459/D2459)*100,0)</f>
        <v>102</v>
      </c>
      <c r="P2459">
        <f>ROUND(IF(L2459=0,0,(E2459/L2459)),0)</f>
        <v>190</v>
      </c>
      <c r="Q2459" t="str">
        <f>LEFT(N2459, SEARCH("/",N2459,1)-1)</f>
        <v>food</v>
      </c>
      <c r="R2459" t="str">
        <f>RIGHT(N2459,LEN(N2459)-SEARCH("/",N2459,1))</f>
        <v>small batch</v>
      </c>
      <c r="S2459" s="8">
        <f>(((J2459/60)/60)/24)+DATE(1970,1,1)+(-5/24)</f>
        <v>42423.394166666665</v>
      </c>
      <c r="T2459" s="8">
        <f>(((I2459/60)/60)/24)+DATE(1970,1,1)+(-5/24)</f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ROUND((E2460/D2460)*100,0)</f>
        <v>110</v>
      </c>
      <c r="P2460">
        <f>ROUND(IF(L2460=0,0,(E2460/L2460)),0)</f>
        <v>69</v>
      </c>
      <c r="Q2460" t="str">
        <f>LEFT(N2460, SEARCH("/",N2460,1)-1)</f>
        <v>food</v>
      </c>
      <c r="R2460" t="str">
        <f>RIGHT(N2460,LEN(N2460)-SEARCH("/",N2460,1))</f>
        <v>small batch</v>
      </c>
      <c r="S2460" s="8">
        <f>(((J2460/60)/60)/24)+DATE(1970,1,1)+(-5/24)</f>
        <v>42495.663402777776</v>
      </c>
      <c r="T2460" s="8">
        <f>(((I2460/60)/60)/24)+DATE(1970,1,1)+(-5/24)</f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ROUND((E2461/D2461)*100,0)</f>
        <v>102</v>
      </c>
      <c r="P2461">
        <f>ROUND(IF(L2461=0,0,(E2461/L2461)),0)</f>
        <v>109</v>
      </c>
      <c r="Q2461" t="str">
        <f>LEFT(N2461, SEARCH("/",N2461,1)-1)</f>
        <v>food</v>
      </c>
      <c r="R2461" t="str">
        <f>RIGHT(N2461,LEN(N2461)-SEARCH("/",N2461,1))</f>
        <v>small batch</v>
      </c>
      <c r="S2461" s="8">
        <f>(((J2461/60)/60)/24)+DATE(1970,1,1)+(-5/24)</f>
        <v>42407.429224537038</v>
      </c>
      <c r="T2461" s="8">
        <f>(((I2461/60)/60)/24)+DATE(1970,1,1)+(-5/24)</f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ROUND((E2462/D2462)*100,0)</f>
        <v>101</v>
      </c>
      <c r="P2462">
        <f>ROUND(IF(L2462=0,0,(E2462/L2462)),0)</f>
        <v>126</v>
      </c>
      <c r="Q2462" t="str">
        <f>LEFT(N2462, SEARCH("/",N2462,1)-1)</f>
        <v>food</v>
      </c>
      <c r="R2462" t="str">
        <f>RIGHT(N2462,LEN(N2462)-SEARCH("/",N2462,1))</f>
        <v>small batch</v>
      </c>
      <c r="S2462" s="8">
        <f>(((J2462/60)/60)/24)+DATE(1970,1,1)+(-5/24)</f>
        <v>42703.978784722225</v>
      </c>
      <c r="T2462" s="8">
        <f>(((I2462/60)/60)/24)+DATE(1970,1,1)+(-5/24)</f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ROUND((E2463/D2463)*100,0)</f>
        <v>104</v>
      </c>
      <c r="P2463">
        <f>ROUND(IF(L2463=0,0,(E2463/L2463)),0)</f>
        <v>91</v>
      </c>
      <c r="Q2463" t="str">
        <f>LEFT(N2463, SEARCH("/",N2463,1)-1)</f>
        <v>music</v>
      </c>
      <c r="R2463" t="str">
        <f>RIGHT(N2463,LEN(N2463)-SEARCH("/",N2463,1))</f>
        <v>indie rock</v>
      </c>
      <c r="S2463" s="8">
        <f>(((J2463/60)/60)/24)+DATE(1970,1,1)+(-5/24)</f>
        <v>40783.804363425923</v>
      </c>
      <c r="T2463" s="8">
        <f>(((I2463/60)/60)/24)+DATE(1970,1,1)+(-5/24)</f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ROUND((E2464/D2464)*100,0)</f>
        <v>111</v>
      </c>
      <c r="P2464">
        <f>ROUND(IF(L2464=0,0,(E2464/L2464)),0)</f>
        <v>29</v>
      </c>
      <c r="Q2464" t="str">
        <f>LEFT(N2464, SEARCH("/",N2464,1)-1)</f>
        <v>music</v>
      </c>
      <c r="R2464" t="str">
        <f>RIGHT(N2464,LEN(N2464)-SEARCH("/",N2464,1))</f>
        <v>indie rock</v>
      </c>
      <c r="S2464" s="8">
        <f>(((J2464/60)/60)/24)+DATE(1970,1,1)+(-5/24)</f>
        <v>41088.977962962963</v>
      </c>
      <c r="T2464" s="8">
        <f>(((I2464/60)/60)/24)+DATE(1970,1,1)+(-5/24)</f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ROUND((E2465/D2465)*100,0)</f>
        <v>116</v>
      </c>
      <c r="P2465">
        <f>ROUND(IF(L2465=0,0,(E2465/L2465)),0)</f>
        <v>31</v>
      </c>
      <c r="Q2465" t="str">
        <f>LEFT(N2465, SEARCH("/",N2465,1)-1)</f>
        <v>music</v>
      </c>
      <c r="R2465" t="str">
        <f>RIGHT(N2465,LEN(N2465)-SEARCH("/",N2465,1))</f>
        <v>indie rock</v>
      </c>
      <c r="S2465" s="8">
        <f>(((J2465/60)/60)/24)+DATE(1970,1,1)+(-5/24)</f>
        <v>41340.903067129628</v>
      </c>
      <c r="T2465" s="8">
        <f>(((I2465/60)/60)/24)+DATE(1970,1,1)+(-5/24)</f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ROUND((E2466/D2466)*100,0)</f>
        <v>111</v>
      </c>
      <c r="P2466">
        <f>ROUND(IF(L2466=0,0,(E2466/L2466)),0)</f>
        <v>52</v>
      </c>
      <c r="Q2466" t="str">
        <f>LEFT(N2466, SEARCH("/",N2466,1)-1)</f>
        <v>music</v>
      </c>
      <c r="R2466" t="str">
        <f>RIGHT(N2466,LEN(N2466)-SEARCH("/",N2466,1))</f>
        <v>indie rock</v>
      </c>
      <c r="S2466" s="8">
        <f>(((J2466/60)/60)/24)+DATE(1970,1,1)+(-5/24)</f>
        <v>42248.692094907405</v>
      </c>
      <c r="T2466" s="8">
        <f>(((I2466/60)/60)/24)+DATE(1970,1,1)+(-5/24)</f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ROUND((E2467/D2467)*100,0)</f>
        <v>180</v>
      </c>
      <c r="P2467">
        <f>ROUND(IF(L2467=0,0,(E2467/L2467)),0)</f>
        <v>26</v>
      </c>
      <c r="Q2467" t="str">
        <f>LEFT(N2467, SEARCH("/",N2467,1)-1)</f>
        <v>music</v>
      </c>
      <c r="R2467" t="str">
        <f>RIGHT(N2467,LEN(N2467)-SEARCH("/",N2467,1))</f>
        <v>indie rock</v>
      </c>
      <c r="S2467" s="8">
        <f>(((J2467/60)/60)/24)+DATE(1970,1,1)+(-5/24)</f>
        <v>41145.510972222219</v>
      </c>
      <c r="T2467" s="8">
        <f>(((I2467/60)/60)/24)+DATE(1970,1,1)+(-5/24)</f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ROUND((E2468/D2468)*100,0)</f>
        <v>100</v>
      </c>
      <c r="P2468">
        <f>ROUND(IF(L2468=0,0,(E2468/L2468)),0)</f>
        <v>48</v>
      </c>
      <c r="Q2468" t="str">
        <f>LEFT(N2468, SEARCH("/",N2468,1)-1)</f>
        <v>music</v>
      </c>
      <c r="R2468" t="str">
        <f>RIGHT(N2468,LEN(N2468)-SEARCH("/",N2468,1))</f>
        <v>indie rock</v>
      </c>
      <c r="S2468" s="8">
        <f>(((J2468/60)/60)/24)+DATE(1970,1,1)+(-5/24)</f>
        <v>41372.894131944442</v>
      </c>
      <c r="T2468" s="8">
        <f>(((I2468/60)/60)/24)+DATE(1970,1,1)+(-5/24)</f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ROUND((E2469/D2469)*100,0)</f>
        <v>119</v>
      </c>
      <c r="P2469">
        <f>ROUND(IF(L2469=0,0,(E2469/L2469)),0)</f>
        <v>28</v>
      </c>
      <c r="Q2469" t="str">
        <f>LEFT(N2469, SEARCH("/",N2469,1)-1)</f>
        <v>music</v>
      </c>
      <c r="R2469" t="str">
        <f>RIGHT(N2469,LEN(N2469)-SEARCH("/",N2469,1))</f>
        <v>indie rock</v>
      </c>
      <c r="S2469" s="8">
        <f>(((J2469/60)/60)/24)+DATE(1970,1,1)+(-5/24)</f>
        <v>41025.665868055556</v>
      </c>
      <c r="T2469" s="8">
        <f>(((I2469/60)/60)/24)+DATE(1970,1,1)+(-5/24)</f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ROUND((E2470/D2470)*100,0)</f>
        <v>107</v>
      </c>
      <c r="P2470">
        <f>ROUND(IF(L2470=0,0,(E2470/L2470)),0)</f>
        <v>37</v>
      </c>
      <c r="Q2470" t="str">
        <f>LEFT(N2470, SEARCH("/",N2470,1)-1)</f>
        <v>music</v>
      </c>
      <c r="R2470" t="str">
        <f>RIGHT(N2470,LEN(N2470)-SEARCH("/",N2470,1))</f>
        <v>indie rock</v>
      </c>
      <c r="S2470" s="8">
        <f>(((J2470/60)/60)/24)+DATE(1970,1,1)+(-5/24)</f>
        <v>41173.945844907401</v>
      </c>
      <c r="T2470" s="8">
        <f>(((I2470/60)/60)/24)+DATE(1970,1,1)+(-5/24)</f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ROUND((E2471/D2471)*100,0)</f>
        <v>114</v>
      </c>
      <c r="P2471">
        <f>ROUND(IF(L2471=0,0,(E2471/L2471)),0)</f>
        <v>29</v>
      </c>
      <c r="Q2471" t="str">
        <f>LEFT(N2471, SEARCH("/",N2471,1)-1)</f>
        <v>music</v>
      </c>
      <c r="R2471" t="str">
        <f>RIGHT(N2471,LEN(N2471)-SEARCH("/",N2471,1))</f>
        <v>indie rock</v>
      </c>
      <c r="S2471" s="8">
        <f>(((J2471/60)/60)/24)+DATE(1970,1,1)+(-5/24)</f>
        <v>40557.221400462957</v>
      </c>
      <c r="T2471" s="8">
        <f>(((I2471/60)/60)/24)+DATE(1970,1,1)+(-5/24)</f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ROUND((E2472/D2472)*100,0)</f>
        <v>103</v>
      </c>
      <c r="P2472">
        <f>ROUND(IF(L2472=0,0,(E2472/L2472)),0)</f>
        <v>29</v>
      </c>
      <c r="Q2472" t="str">
        <f>LEFT(N2472, SEARCH("/",N2472,1)-1)</f>
        <v>music</v>
      </c>
      <c r="R2472" t="str">
        <f>RIGHT(N2472,LEN(N2472)-SEARCH("/",N2472,1))</f>
        <v>indie rock</v>
      </c>
      <c r="S2472" s="8">
        <f>(((J2472/60)/60)/24)+DATE(1970,1,1)+(-5/24)</f>
        <v>41022.866377314815</v>
      </c>
      <c r="T2472" s="8">
        <f>(((I2472/60)/60)/24)+DATE(1970,1,1)+(-5/24)</f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ROUND((E2473/D2473)*100,0)</f>
        <v>128</v>
      </c>
      <c r="P2473">
        <f>ROUND(IF(L2473=0,0,(E2473/L2473)),0)</f>
        <v>38</v>
      </c>
      <c r="Q2473" t="str">
        <f>LEFT(N2473, SEARCH("/",N2473,1)-1)</f>
        <v>music</v>
      </c>
      <c r="R2473" t="str">
        <f>RIGHT(N2473,LEN(N2473)-SEARCH("/",N2473,1))</f>
        <v>indie rock</v>
      </c>
      <c r="S2473" s="8">
        <f>(((J2473/60)/60)/24)+DATE(1970,1,1)+(-5/24)</f>
        <v>40893.784629629627</v>
      </c>
      <c r="T2473" s="8">
        <f>(((I2473/60)/60)/24)+DATE(1970,1,1)+(-5/24)</f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ROUND((E2474/D2474)*100,0)</f>
        <v>136</v>
      </c>
      <c r="P2474">
        <f>ROUND(IF(L2474=0,0,(E2474/L2474)),0)</f>
        <v>98</v>
      </c>
      <c r="Q2474" t="str">
        <f>LEFT(N2474, SEARCH("/",N2474,1)-1)</f>
        <v>music</v>
      </c>
      <c r="R2474" t="str">
        <f>RIGHT(N2474,LEN(N2474)-SEARCH("/",N2474,1))</f>
        <v>indie rock</v>
      </c>
      <c r="S2474" s="8">
        <f>(((J2474/60)/60)/24)+DATE(1970,1,1)+(-5/24)</f>
        <v>40353.907175925924</v>
      </c>
      <c r="T2474" s="8">
        <f>(((I2474/60)/60)/24)+DATE(1970,1,1)+(-5/24)</f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ROUND((E2475/D2475)*100,0)</f>
        <v>100</v>
      </c>
      <c r="P2475">
        <f>ROUND(IF(L2475=0,0,(E2475/L2475)),0)</f>
        <v>43</v>
      </c>
      <c r="Q2475" t="str">
        <f>LEFT(N2475, SEARCH("/",N2475,1)-1)</f>
        <v>music</v>
      </c>
      <c r="R2475" t="str">
        <f>RIGHT(N2475,LEN(N2475)-SEARCH("/",N2475,1))</f>
        <v>indie rock</v>
      </c>
      <c r="S2475" s="8">
        <f>(((J2475/60)/60)/24)+DATE(1970,1,1)+(-5/24)</f>
        <v>41193.540150462963</v>
      </c>
      <c r="T2475" s="8">
        <f>(((I2475/60)/60)/24)+DATE(1970,1,1)+(-5/24)</f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ROUND((E2476/D2476)*100,0)</f>
        <v>100</v>
      </c>
      <c r="P2476">
        <f>ROUND(IF(L2476=0,0,(E2476/L2476)),0)</f>
        <v>132</v>
      </c>
      <c r="Q2476" t="str">
        <f>LEFT(N2476, SEARCH("/",N2476,1)-1)</f>
        <v>music</v>
      </c>
      <c r="R2476" t="str">
        <f>RIGHT(N2476,LEN(N2476)-SEARCH("/",N2476,1))</f>
        <v>indie rock</v>
      </c>
      <c r="S2476" s="8">
        <f>(((J2476/60)/60)/24)+DATE(1970,1,1)+(-5/24)</f>
        <v>40416.80296296296</v>
      </c>
      <c r="T2476" s="8">
        <f>(((I2476/60)/60)/24)+DATE(1970,1,1)+(-5/24)</f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ROUND((E2477/D2477)*100,0)</f>
        <v>105</v>
      </c>
      <c r="P2477">
        <f>ROUND(IF(L2477=0,0,(E2477/L2477)),0)</f>
        <v>32</v>
      </c>
      <c r="Q2477" t="str">
        <f>LEFT(N2477, SEARCH("/",N2477,1)-1)</f>
        <v>music</v>
      </c>
      <c r="R2477" t="str">
        <f>RIGHT(N2477,LEN(N2477)-SEARCH("/",N2477,1))</f>
        <v>indie rock</v>
      </c>
      <c r="S2477" s="8">
        <f>(((J2477/60)/60)/24)+DATE(1970,1,1)+(-5/24)</f>
        <v>40310.079340277778</v>
      </c>
      <c r="T2477" s="8">
        <f>(((I2477/60)/60)/24)+DATE(1970,1,1)+(-5/24)</f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ROUND((E2478/D2478)*100,0)</f>
        <v>105</v>
      </c>
      <c r="P2478">
        <f>ROUND(IF(L2478=0,0,(E2478/L2478)),0)</f>
        <v>61</v>
      </c>
      <c r="Q2478" t="str">
        <f>LEFT(N2478, SEARCH("/",N2478,1)-1)</f>
        <v>music</v>
      </c>
      <c r="R2478" t="str">
        <f>RIGHT(N2478,LEN(N2478)-SEARCH("/",N2478,1))</f>
        <v>indie rock</v>
      </c>
      <c r="S2478" s="8">
        <f>(((J2478/60)/60)/24)+DATE(1970,1,1)+(-5/24)</f>
        <v>41913.120023148142</v>
      </c>
      <c r="T2478" s="8">
        <f>(((I2478/60)/60)/24)+DATE(1970,1,1)+(-5/24)</f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ROUND((E2479/D2479)*100,0)</f>
        <v>171</v>
      </c>
      <c r="P2479">
        <f>ROUND(IF(L2479=0,0,(E2479/L2479)),0)</f>
        <v>31</v>
      </c>
      <c r="Q2479" t="str">
        <f>LEFT(N2479, SEARCH("/",N2479,1)-1)</f>
        <v>music</v>
      </c>
      <c r="R2479" t="str">
        <f>RIGHT(N2479,LEN(N2479)-SEARCH("/",N2479,1))</f>
        <v>indie rock</v>
      </c>
      <c r="S2479" s="8">
        <f>(((J2479/60)/60)/24)+DATE(1970,1,1)+(-5/24)</f>
        <v>41088.483159722222</v>
      </c>
      <c r="T2479" s="8">
        <f>(((I2479/60)/60)/24)+DATE(1970,1,1)+(-5/24)</f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ROUND((E2480/D2480)*100,0)</f>
        <v>128</v>
      </c>
      <c r="P2480">
        <f>ROUND(IF(L2480=0,0,(E2480/L2480)),0)</f>
        <v>129</v>
      </c>
      <c r="Q2480" t="str">
        <f>LEFT(N2480, SEARCH("/",N2480,1)-1)</f>
        <v>music</v>
      </c>
      <c r="R2480" t="str">
        <f>RIGHT(N2480,LEN(N2480)-SEARCH("/",N2480,1))</f>
        <v>indie rock</v>
      </c>
      <c r="S2480" s="8">
        <f>(((J2480/60)/60)/24)+DATE(1970,1,1)+(-5/24)</f>
        <v>41257.742048611108</v>
      </c>
      <c r="T2480" s="8">
        <f>(((I2480/60)/60)/24)+DATE(1970,1,1)+(-5/24)</f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ROUND((E2481/D2481)*100,0)</f>
        <v>133</v>
      </c>
      <c r="P2481">
        <f>ROUND(IF(L2481=0,0,(E2481/L2481)),0)</f>
        <v>25</v>
      </c>
      <c r="Q2481" t="str">
        <f>LEFT(N2481, SEARCH("/",N2481,1)-1)</f>
        <v>music</v>
      </c>
      <c r="R2481" t="str">
        <f>RIGHT(N2481,LEN(N2481)-SEARCH("/",N2481,1))</f>
        <v>indie rock</v>
      </c>
      <c r="S2481" s="8">
        <f>(((J2481/60)/60)/24)+DATE(1970,1,1)+(-5/24)</f>
        <v>41107.518449074072</v>
      </c>
      <c r="T2481" s="8">
        <f>(((I2481/60)/60)/24)+DATE(1970,1,1)+(-5/24)</f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ROUND((E2482/D2482)*100,0)</f>
        <v>100</v>
      </c>
      <c r="P2482">
        <f>ROUND(IF(L2482=0,0,(E2482/L2482)),0)</f>
        <v>250</v>
      </c>
      <c r="Q2482" t="str">
        <f>LEFT(N2482, SEARCH("/",N2482,1)-1)</f>
        <v>music</v>
      </c>
      <c r="R2482" t="str">
        <f>RIGHT(N2482,LEN(N2482)-SEARCH("/",N2482,1))</f>
        <v>indie rock</v>
      </c>
      <c r="S2482" s="8">
        <f>(((J2482/60)/60)/24)+DATE(1970,1,1)+(-5/24)</f>
        <v>42227.727824074071</v>
      </c>
      <c r="T2482" s="8">
        <f>(((I2482/60)/60)/24)+DATE(1970,1,1)+(-5/24)</f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ROUND((E2483/D2483)*100,0)</f>
        <v>113</v>
      </c>
      <c r="P2483">
        <f>ROUND(IF(L2483=0,0,(E2483/L2483)),0)</f>
        <v>48</v>
      </c>
      <c r="Q2483" t="str">
        <f>LEFT(N2483, SEARCH("/",N2483,1)-1)</f>
        <v>music</v>
      </c>
      <c r="R2483" t="str">
        <f>RIGHT(N2483,LEN(N2483)-SEARCH("/",N2483,1))</f>
        <v>indie rock</v>
      </c>
      <c r="S2483" s="8">
        <f>(((J2483/60)/60)/24)+DATE(1970,1,1)+(-5/24)</f>
        <v>40999.437592592592</v>
      </c>
      <c r="T2483" s="8">
        <f>(((I2483/60)/60)/24)+DATE(1970,1,1)+(-5/24)</f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ROUND((E2484/D2484)*100,0)</f>
        <v>100</v>
      </c>
      <c r="P2484">
        <f>ROUND(IF(L2484=0,0,(E2484/L2484)),0)</f>
        <v>40</v>
      </c>
      <c r="Q2484" t="str">
        <f>LEFT(N2484, SEARCH("/",N2484,1)-1)</f>
        <v>music</v>
      </c>
      <c r="R2484" t="str">
        <f>RIGHT(N2484,LEN(N2484)-SEARCH("/",N2484,1))</f>
        <v>indie rock</v>
      </c>
      <c r="S2484" s="8">
        <f>(((J2484/60)/60)/24)+DATE(1970,1,1)+(-5/24)</f>
        <v>40711.573877314811</v>
      </c>
      <c r="T2484" s="8">
        <f>(((I2484/60)/60)/24)+DATE(1970,1,1)+(-5/24)</f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ROUND((E2485/D2485)*100,0)</f>
        <v>114</v>
      </c>
      <c r="P2485">
        <f>ROUND(IF(L2485=0,0,(E2485/L2485)),0)</f>
        <v>66</v>
      </c>
      <c r="Q2485" t="str">
        <f>LEFT(N2485, SEARCH("/",N2485,1)-1)</f>
        <v>music</v>
      </c>
      <c r="R2485" t="str">
        <f>RIGHT(N2485,LEN(N2485)-SEARCH("/",N2485,1))</f>
        <v>indie rock</v>
      </c>
      <c r="S2485" s="8">
        <f>(((J2485/60)/60)/24)+DATE(1970,1,1)+(-5/24)</f>
        <v>40970.541701388887</v>
      </c>
      <c r="T2485" s="8">
        <f>(((I2485/60)/60)/24)+DATE(1970,1,1)+(-5/24)</f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ROUND((E2486/D2486)*100,0)</f>
        <v>119</v>
      </c>
      <c r="P2486">
        <f>ROUND(IF(L2486=0,0,(E2486/L2486)),0)</f>
        <v>46</v>
      </c>
      <c r="Q2486" t="str">
        <f>LEFT(N2486, SEARCH("/",N2486,1)-1)</f>
        <v>music</v>
      </c>
      <c r="R2486" t="str">
        <f>RIGHT(N2486,LEN(N2486)-SEARCH("/",N2486,1))</f>
        <v>indie rock</v>
      </c>
      <c r="S2486" s="8">
        <f>(((J2486/60)/60)/24)+DATE(1970,1,1)+(-5/24)</f>
        <v>40771.708368055552</v>
      </c>
      <c r="T2486" s="8">
        <f>(((I2486/60)/60)/24)+DATE(1970,1,1)+(-5/24)</f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ROUND((E2487/D2487)*100,0)</f>
        <v>103</v>
      </c>
      <c r="P2487">
        <f>ROUND(IF(L2487=0,0,(E2487/L2487)),0)</f>
        <v>50</v>
      </c>
      <c r="Q2487" t="str">
        <f>LEFT(N2487, SEARCH("/",N2487,1)-1)</f>
        <v>music</v>
      </c>
      <c r="R2487" t="str">
        <f>RIGHT(N2487,LEN(N2487)-SEARCH("/",N2487,1))</f>
        <v>indie rock</v>
      </c>
      <c r="S2487" s="8">
        <f>(((J2487/60)/60)/24)+DATE(1970,1,1)+(-5/24)</f>
        <v>40793.790266203701</v>
      </c>
      <c r="T2487" s="8">
        <f>(((I2487/60)/60)/24)+DATE(1970,1,1)+(-5/24)</f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ROUND((E2488/D2488)*100,0)</f>
        <v>266</v>
      </c>
      <c r="P2488">
        <f>ROUND(IF(L2488=0,0,(E2488/L2488)),0)</f>
        <v>27</v>
      </c>
      <c r="Q2488" t="str">
        <f>LEFT(N2488, SEARCH("/",N2488,1)-1)</f>
        <v>music</v>
      </c>
      <c r="R2488" t="str">
        <f>RIGHT(N2488,LEN(N2488)-SEARCH("/",N2488,1))</f>
        <v>indie rock</v>
      </c>
      <c r="S2488" s="8">
        <f>(((J2488/60)/60)/24)+DATE(1970,1,1)+(-5/24)</f>
        <v>40991.499722222223</v>
      </c>
      <c r="T2488" s="8">
        <f>(((I2488/60)/60)/24)+DATE(1970,1,1)+(-5/24)</f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ROUND((E2489/D2489)*100,0)</f>
        <v>100</v>
      </c>
      <c r="P2489">
        <f>ROUND(IF(L2489=0,0,(E2489/L2489)),0)</f>
        <v>39</v>
      </c>
      <c r="Q2489" t="str">
        <f>LEFT(N2489, SEARCH("/",N2489,1)-1)</f>
        <v>music</v>
      </c>
      <c r="R2489" t="str">
        <f>RIGHT(N2489,LEN(N2489)-SEARCH("/",N2489,1))</f>
        <v>indie rock</v>
      </c>
      <c r="S2489" s="8">
        <f>(((J2489/60)/60)/24)+DATE(1970,1,1)+(-5/24)</f>
        <v>41025.874965277777</v>
      </c>
      <c r="T2489" s="8">
        <f>(((I2489/60)/60)/24)+DATE(1970,1,1)+(-5/24)</f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ROUND((E2490/D2490)*100,0)</f>
        <v>107</v>
      </c>
      <c r="P2490">
        <f>ROUND(IF(L2490=0,0,(E2490/L2490)),0)</f>
        <v>49</v>
      </c>
      <c r="Q2490" t="str">
        <f>LEFT(N2490, SEARCH("/",N2490,1)-1)</f>
        <v>music</v>
      </c>
      <c r="R2490" t="str">
        <f>RIGHT(N2490,LEN(N2490)-SEARCH("/",N2490,1))</f>
        <v>indie rock</v>
      </c>
      <c r="S2490" s="8">
        <f>(((J2490/60)/60)/24)+DATE(1970,1,1)+(-5/24)</f>
        <v>40833.424861111111</v>
      </c>
      <c r="T2490" s="8">
        <f>(((I2490/60)/60)/24)+DATE(1970,1,1)+(-5/24)</f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ROUND((E2491/D2491)*100,0)</f>
        <v>134</v>
      </c>
      <c r="P2491">
        <f>ROUND(IF(L2491=0,0,(E2491/L2491)),0)</f>
        <v>62</v>
      </c>
      <c r="Q2491" t="str">
        <f>LEFT(N2491, SEARCH("/",N2491,1)-1)</f>
        <v>music</v>
      </c>
      <c r="R2491" t="str">
        <f>RIGHT(N2491,LEN(N2491)-SEARCH("/",N2491,1))</f>
        <v>indie rock</v>
      </c>
      <c r="S2491" s="8">
        <f>(((J2491/60)/60)/24)+DATE(1970,1,1)+(-5/24)</f>
        <v>41373.481932870367</v>
      </c>
      <c r="T2491" s="8">
        <f>(((I2491/60)/60)/24)+DATE(1970,1,1)+(-5/24)</f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ROUND((E2492/D2492)*100,0)</f>
        <v>121</v>
      </c>
      <c r="P2492">
        <f>ROUND(IF(L2492=0,0,(E2492/L2492)),0)</f>
        <v>38</v>
      </c>
      <c r="Q2492" t="str">
        <f>LEFT(N2492, SEARCH("/",N2492,1)-1)</f>
        <v>music</v>
      </c>
      <c r="R2492" t="str">
        <f>RIGHT(N2492,LEN(N2492)-SEARCH("/",N2492,1))</f>
        <v>indie rock</v>
      </c>
      <c r="S2492" s="8">
        <f>(((J2492/60)/60)/24)+DATE(1970,1,1)+(-5/24)</f>
        <v>41023.019398148142</v>
      </c>
      <c r="T2492" s="8">
        <f>(((I2492/60)/60)/24)+DATE(1970,1,1)+(-5/24)</f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ROUND((E2493/D2493)*100,0)</f>
        <v>103</v>
      </c>
      <c r="P2493">
        <f>ROUND(IF(L2493=0,0,(E2493/L2493)),0)</f>
        <v>52</v>
      </c>
      <c r="Q2493" t="str">
        <f>LEFT(N2493, SEARCH("/",N2493,1)-1)</f>
        <v>music</v>
      </c>
      <c r="R2493" t="str">
        <f>RIGHT(N2493,LEN(N2493)-SEARCH("/",N2493,1))</f>
        <v>indie rock</v>
      </c>
      <c r="S2493" s="8">
        <f>(((J2493/60)/60)/24)+DATE(1970,1,1)+(-5/24)</f>
        <v>40542.630949074075</v>
      </c>
      <c r="T2493" s="8">
        <f>(((I2493/60)/60)/24)+DATE(1970,1,1)+(-5/24)</f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ROUND((E2494/D2494)*100,0)</f>
        <v>125</v>
      </c>
      <c r="P2494">
        <f>ROUND(IF(L2494=0,0,(E2494/L2494)),0)</f>
        <v>28</v>
      </c>
      <c r="Q2494" t="str">
        <f>LEFT(N2494, SEARCH("/",N2494,1)-1)</f>
        <v>music</v>
      </c>
      <c r="R2494" t="str">
        <f>RIGHT(N2494,LEN(N2494)-SEARCH("/",N2494,1))</f>
        <v>indie rock</v>
      </c>
      <c r="S2494" s="8">
        <f>(((J2494/60)/60)/24)+DATE(1970,1,1)+(-5/24)</f>
        <v>41024.777638888889</v>
      </c>
      <c r="T2494" s="8">
        <f>(((I2494/60)/60)/24)+DATE(1970,1,1)+(-5/24)</f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ROUND((E2495/D2495)*100,0)</f>
        <v>129</v>
      </c>
      <c r="P2495">
        <f>ROUND(IF(L2495=0,0,(E2495/L2495)),0)</f>
        <v>99</v>
      </c>
      <c r="Q2495" t="str">
        <f>LEFT(N2495, SEARCH("/",N2495,1)-1)</f>
        <v>music</v>
      </c>
      <c r="R2495" t="str">
        <f>RIGHT(N2495,LEN(N2495)-SEARCH("/",N2495,1))</f>
        <v>indie rock</v>
      </c>
      <c r="S2495" s="8">
        <f>(((J2495/60)/60)/24)+DATE(1970,1,1)+(-5/24)</f>
        <v>41347.959953703699</v>
      </c>
      <c r="T2495" s="8">
        <f>(((I2495/60)/60)/24)+DATE(1970,1,1)+(-5/24)</f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ROUND((E2496/D2496)*100,0)</f>
        <v>101</v>
      </c>
      <c r="P2496">
        <f>ROUND(IF(L2496=0,0,(E2496/L2496)),0)</f>
        <v>39</v>
      </c>
      <c r="Q2496" t="str">
        <f>LEFT(N2496, SEARCH("/",N2496,1)-1)</f>
        <v>music</v>
      </c>
      <c r="R2496" t="str">
        <f>RIGHT(N2496,LEN(N2496)-SEARCH("/",N2496,1))</f>
        <v>indie rock</v>
      </c>
      <c r="S2496" s="8">
        <f>(((J2496/60)/60)/24)+DATE(1970,1,1)+(-5/24)</f>
        <v>41022.436851851846</v>
      </c>
      <c r="T2496" s="8">
        <f>(((I2496/60)/60)/24)+DATE(1970,1,1)+(-5/24)</f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ROUND((E2497/D2497)*100,0)</f>
        <v>128</v>
      </c>
      <c r="P2497">
        <f>ROUND(IF(L2497=0,0,(E2497/L2497)),0)</f>
        <v>46</v>
      </c>
      <c r="Q2497" t="str">
        <f>LEFT(N2497, SEARCH("/",N2497,1)-1)</f>
        <v>music</v>
      </c>
      <c r="R2497" t="str">
        <f>RIGHT(N2497,LEN(N2497)-SEARCH("/",N2497,1))</f>
        <v>indie rock</v>
      </c>
      <c r="S2497" s="8">
        <f>(((J2497/60)/60)/24)+DATE(1970,1,1)+(-5/24)</f>
        <v>41036.738136574073</v>
      </c>
      <c r="T2497" s="8">
        <f>(((I2497/60)/60)/24)+DATE(1970,1,1)+(-5/24)</f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ROUND((E2498/D2498)*100,0)</f>
        <v>100</v>
      </c>
      <c r="P2498">
        <f>ROUND(IF(L2498=0,0,(E2498/L2498)),0)</f>
        <v>600</v>
      </c>
      <c r="Q2498" t="str">
        <f>LEFT(N2498, SEARCH("/",N2498,1)-1)</f>
        <v>music</v>
      </c>
      <c r="R2498" t="str">
        <f>RIGHT(N2498,LEN(N2498)-SEARCH("/",N2498,1))</f>
        <v>indie rock</v>
      </c>
      <c r="S2498" s="8">
        <f>(((J2498/60)/60)/24)+DATE(1970,1,1)+(-5/24)</f>
        <v>41327.788101851853</v>
      </c>
      <c r="T2498" s="8">
        <f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ROUND((E2499/D2499)*100,0)</f>
        <v>113</v>
      </c>
      <c r="P2499">
        <f>ROUND(IF(L2499=0,0,(E2499/L2499)),0)</f>
        <v>81</v>
      </c>
      <c r="Q2499" t="str">
        <f>LEFT(N2499, SEARCH("/",N2499,1)-1)</f>
        <v>music</v>
      </c>
      <c r="R2499" t="str">
        <f>RIGHT(N2499,LEN(N2499)-SEARCH("/",N2499,1))</f>
        <v>indie rock</v>
      </c>
      <c r="S2499" s="8">
        <f>(((J2499/60)/60)/24)+DATE(1970,1,1)+(-5/24)</f>
        <v>40730.670578703699</v>
      </c>
      <c r="T2499" s="8">
        <f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ROUND((E2500/D2500)*100,0)</f>
        <v>106</v>
      </c>
      <c r="P2500">
        <f>ROUND(IF(L2500=0,0,(E2500/L2500)),0)</f>
        <v>53</v>
      </c>
      <c r="Q2500" t="str">
        <f>LEFT(N2500, SEARCH("/",N2500,1)-1)</f>
        <v>music</v>
      </c>
      <c r="R2500" t="str">
        <f>RIGHT(N2500,LEN(N2500)-SEARCH("/",N2500,1))</f>
        <v>indie rock</v>
      </c>
      <c r="S2500" s="8">
        <f>(((J2500/60)/60)/24)+DATE(1970,1,1)+(-5/24)</f>
        <v>42017.759108796294</v>
      </c>
      <c r="T2500" s="8">
        <f>(((I2500/60)/60)/24)+DATE(1970,1,1)+(-5/24)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ROUND((E2501/D2501)*100,0)</f>
        <v>203</v>
      </c>
      <c r="P2501">
        <f>ROUND(IF(L2501=0,0,(E2501/L2501)),0)</f>
        <v>48</v>
      </c>
      <c r="Q2501" t="str">
        <f>LEFT(N2501, SEARCH("/",N2501,1)-1)</f>
        <v>music</v>
      </c>
      <c r="R2501" t="str">
        <f>RIGHT(N2501,LEN(N2501)-SEARCH("/",N2501,1))</f>
        <v>indie rock</v>
      </c>
      <c r="S2501" s="8">
        <f>(((J2501/60)/60)/24)+DATE(1970,1,1)+(-5/24)</f>
        <v>41226.440243055549</v>
      </c>
      <c r="T2501" s="8">
        <f>(((I2501/60)/60)/24)+DATE(1970,1,1)+(-5/24)</f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ROUND((E2502/D2502)*100,0)</f>
        <v>113</v>
      </c>
      <c r="P2502">
        <f>ROUND(IF(L2502=0,0,(E2502/L2502)),0)</f>
        <v>23</v>
      </c>
      <c r="Q2502" t="str">
        <f>LEFT(N2502, SEARCH("/",N2502,1)-1)</f>
        <v>music</v>
      </c>
      <c r="R2502" t="str">
        <f>RIGHT(N2502,LEN(N2502)-SEARCH("/",N2502,1))</f>
        <v>indie rock</v>
      </c>
      <c r="S2502" s="8">
        <f>(((J2502/60)/60)/24)+DATE(1970,1,1)+(-5/24)</f>
        <v>41053.564525462964</v>
      </c>
      <c r="T2502" s="8">
        <f>(((I2502/60)/60)/24)+DATE(1970,1,1)+(-5/24)</f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ROUND((E2503/D2503)*100,0)</f>
        <v>3</v>
      </c>
      <c r="P2503">
        <f>ROUND(IF(L2503=0,0,(E2503/L2503)),0)</f>
        <v>40</v>
      </c>
      <c r="Q2503" t="str">
        <f>LEFT(N2503, SEARCH("/",N2503,1)-1)</f>
        <v>food</v>
      </c>
      <c r="R2503" t="str">
        <f>RIGHT(N2503,LEN(N2503)-SEARCH("/",N2503,1))</f>
        <v>restaurants</v>
      </c>
      <c r="S2503" s="8">
        <f>(((J2503/60)/60)/24)+DATE(1970,1,1)+(-5/24)</f>
        <v>42244.568333333329</v>
      </c>
      <c r="T2503" s="8">
        <f>(((I2503/60)/60)/24)+DATE(1970,1,1)+(-5/24)</f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ROUND((E2504/D2504)*100,0)</f>
        <v>0</v>
      </c>
      <c r="P2504">
        <f>ROUND(IF(L2504=0,0,(E2504/L2504)),0)</f>
        <v>17</v>
      </c>
      <c r="Q2504" t="str">
        <f>LEFT(N2504, SEARCH("/",N2504,1)-1)</f>
        <v>food</v>
      </c>
      <c r="R2504" t="str">
        <f>RIGHT(N2504,LEN(N2504)-SEARCH("/",N2504,1))</f>
        <v>restaurants</v>
      </c>
      <c r="S2504" s="8">
        <f>(((J2504/60)/60)/24)+DATE(1970,1,1)+(-5/24)</f>
        <v>41858.617106481477</v>
      </c>
      <c r="T2504" s="8">
        <f>(((I2504/60)/60)/24)+DATE(1970,1,1)+(-5/24)</f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ROUND((E2505/D2505)*100,0)</f>
        <v>0</v>
      </c>
      <c r="P2505">
        <f>ROUND(IF(L2505=0,0,(E2505/L2505)),0)</f>
        <v>0</v>
      </c>
      <c r="Q2505" t="str">
        <f>LEFT(N2505, SEARCH("/",N2505,1)-1)</f>
        <v>food</v>
      </c>
      <c r="R2505" t="str">
        <f>RIGHT(N2505,LEN(N2505)-SEARCH("/",N2505,1))</f>
        <v>restaurants</v>
      </c>
      <c r="S2505" s="8">
        <f>(((J2505/60)/60)/24)+DATE(1970,1,1)+(-5/24)</f>
        <v>42498.691064814811</v>
      </c>
      <c r="T2505" s="8">
        <f>(((I2505/60)/60)/24)+DATE(1970,1,1)+(-5/24)</f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ROUND((E2506/D2506)*100,0)</f>
        <v>0</v>
      </c>
      <c r="P2506">
        <f>ROUND(IF(L2506=0,0,(E2506/L2506)),0)</f>
        <v>0</v>
      </c>
      <c r="Q2506" t="str">
        <f>LEFT(N2506, SEARCH("/",N2506,1)-1)</f>
        <v>food</v>
      </c>
      <c r="R2506" t="str">
        <f>RIGHT(N2506,LEN(N2506)-SEARCH("/",N2506,1))</f>
        <v>restaurants</v>
      </c>
      <c r="S2506" s="8">
        <f>(((J2506/60)/60)/24)+DATE(1970,1,1)+(-5/24)</f>
        <v>41927.807106481479</v>
      </c>
      <c r="T2506" s="8">
        <f>(((I2506/60)/60)/24)+DATE(1970,1,1)+(-5/24)</f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ROUND((E2507/D2507)*100,0)</f>
        <v>0</v>
      </c>
      <c r="P2507">
        <f>ROUND(IF(L2507=0,0,(E2507/L2507)),0)</f>
        <v>0</v>
      </c>
      <c r="Q2507" t="str">
        <f>LEFT(N2507, SEARCH("/",N2507,1)-1)</f>
        <v>food</v>
      </c>
      <c r="R2507" t="str">
        <f>RIGHT(N2507,LEN(N2507)-SEARCH("/",N2507,1))</f>
        <v>restaurants</v>
      </c>
      <c r="S2507" s="8">
        <f>(((J2507/60)/60)/24)+DATE(1970,1,1)+(-5/24)</f>
        <v>42046.847407407404</v>
      </c>
      <c r="T2507" s="8">
        <f>(((I2507/60)/60)/24)+DATE(1970,1,1)+(-5/24)</f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ROUND((E2508/D2508)*100,0)</f>
        <v>1</v>
      </c>
      <c r="P2508">
        <f>ROUND(IF(L2508=0,0,(E2508/L2508)),0)</f>
        <v>15</v>
      </c>
      <c r="Q2508" t="str">
        <f>LEFT(N2508, SEARCH("/",N2508,1)-1)</f>
        <v>food</v>
      </c>
      <c r="R2508" t="str">
        <f>RIGHT(N2508,LEN(N2508)-SEARCH("/",N2508,1))</f>
        <v>restaurants</v>
      </c>
      <c r="S2508" s="8">
        <f>(((J2508/60)/60)/24)+DATE(1970,1,1)+(-5/24)</f>
        <v>42258.088761574072</v>
      </c>
      <c r="T2508" s="8">
        <f>(((I2508/60)/60)/24)+DATE(1970,1,1)+(-5/24)</f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ROUND((E2509/D2509)*100,0)</f>
        <v>0</v>
      </c>
      <c r="P2509">
        <f>ROUND(IF(L2509=0,0,(E2509/L2509)),0)</f>
        <v>0</v>
      </c>
      <c r="Q2509" t="str">
        <f>LEFT(N2509, SEARCH("/",N2509,1)-1)</f>
        <v>food</v>
      </c>
      <c r="R2509" t="str">
        <f>RIGHT(N2509,LEN(N2509)-SEARCH("/",N2509,1))</f>
        <v>restaurants</v>
      </c>
      <c r="S2509" s="8">
        <f>(((J2509/60)/60)/24)+DATE(1970,1,1)+(-5/24)</f>
        <v>42104.864629629628</v>
      </c>
      <c r="T2509" s="8">
        <f>(((I2509/60)/60)/24)+DATE(1970,1,1)+(-5/24)</f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ROUND((E2510/D2510)*100,0)</f>
        <v>0</v>
      </c>
      <c r="P2510">
        <f>ROUND(IF(L2510=0,0,(E2510/L2510)),0)</f>
        <v>0</v>
      </c>
      <c r="Q2510" t="str">
        <f>LEFT(N2510, SEARCH("/",N2510,1)-1)</f>
        <v>food</v>
      </c>
      <c r="R2510" t="str">
        <f>RIGHT(N2510,LEN(N2510)-SEARCH("/",N2510,1))</f>
        <v>restaurants</v>
      </c>
      <c r="S2510" s="8">
        <f>(((J2510/60)/60)/24)+DATE(1970,1,1)+(-5/24)</f>
        <v>41835.743449074071</v>
      </c>
      <c r="T2510" s="8">
        <f>(((I2510/60)/60)/24)+DATE(1970,1,1)+(-5/24)</f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ROUND((E2511/D2511)*100,0)</f>
        <v>1</v>
      </c>
      <c r="P2511">
        <f>ROUND(IF(L2511=0,0,(E2511/L2511)),0)</f>
        <v>36</v>
      </c>
      <c r="Q2511" t="str">
        <f>LEFT(N2511, SEARCH("/",N2511,1)-1)</f>
        <v>food</v>
      </c>
      <c r="R2511" t="str">
        <f>RIGHT(N2511,LEN(N2511)-SEARCH("/",N2511,1))</f>
        <v>restaurants</v>
      </c>
      <c r="S2511" s="8">
        <f>(((J2511/60)/60)/24)+DATE(1970,1,1)+(-5/24)</f>
        <v>42058.601261574069</v>
      </c>
      <c r="T2511" s="8">
        <f>(((I2511/60)/60)/24)+DATE(1970,1,1)+(-5/24)</f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ROUND((E2512/D2512)*100,0)</f>
        <v>0</v>
      </c>
      <c r="P2512">
        <f>ROUND(IF(L2512=0,0,(E2512/L2512)),0)</f>
        <v>38</v>
      </c>
      <c r="Q2512" t="str">
        <f>LEFT(N2512, SEARCH("/",N2512,1)-1)</f>
        <v>food</v>
      </c>
      <c r="R2512" t="str">
        <f>RIGHT(N2512,LEN(N2512)-SEARCH("/",N2512,1))</f>
        <v>restaurants</v>
      </c>
      <c r="S2512" s="8">
        <f>(((J2512/60)/60)/24)+DATE(1970,1,1)+(-5/24)</f>
        <v>42078.78902777777</v>
      </c>
      <c r="T2512" s="8">
        <f>(((I2512/60)/60)/24)+DATE(1970,1,1)+(-5/24)</f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ROUND((E2513/D2513)*100,0)</f>
        <v>0</v>
      </c>
      <c r="P2513">
        <f>ROUND(IF(L2513=0,0,(E2513/L2513)),0)</f>
        <v>0</v>
      </c>
      <c r="Q2513" t="str">
        <f>LEFT(N2513, SEARCH("/",N2513,1)-1)</f>
        <v>food</v>
      </c>
      <c r="R2513" t="str">
        <f>RIGHT(N2513,LEN(N2513)-SEARCH("/",N2513,1))</f>
        <v>restaurants</v>
      </c>
      <c r="S2513" s="8">
        <f>(((J2513/60)/60)/24)+DATE(1970,1,1)+(-5/24)</f>
        <v>42371.238576388881</v>
      </c>
      <c r="T2513" s="8">
        <f>(((I2513/60)/60)/24)+DATE(1970,1,1)+(-5/24)</f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ROUND((E2514/D2514)*100,0)</f>
        <v>0</v>
      </c>
      <c r="P2514">
        <f>ROUND(IF(L2514=0,0,(E2514/L2514)),0)</f>
        <v>0</v>
      </c>
      <c r="Q2514" t="str">
        <f>LEFT(N2514, SEARCH("/",N2514,1)-1)</f>
        <v>food</v>
      </c>
      <c r="R2514" t="str">
        <f>RIGHT(N2514,LEN(N2514)-SEARCH("/",N2514,1))</f>
        <v>restaurants</v>
      </c>
      <c r="S2514" s="8">
        <f>(((J2514/60)/60)/24)+DATE(1970,1,1)+(-5/24)</f>
        <v>41971.668530092589</v>
      </c>
      <c r="T2514" s="8">
        <f>(((I2514/60)/60)/24)+DATE(1970,1,1)+(-5/24)</f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ROUND((E2515/D2515)*100,0)</f>
        <v>0</v>
      </c>
      <c r="P2515">
        <f>ROUND(IF(L2515=0,0,(E2515/L2515)),0)</f>
        <v>0</v>
      </c>
      <c r="Q2515" t="str">
        <f>LEFT(N2515, SEARCH("/",N2515,1)-1)</f>
        <v>food</v>
      </c>
      <c r="R2515" t="str">
        <f>RIGHT(N2515,LEN(N2515)-SEARCH("/",N2515,1))</f>
        <v>restaurants</v>
      </c>
      <c r="S2515" s="8">
        <f>(((J2515/60)/60)/24)+DATE(1970,1,1)+(-5/24)</f>
        <v>42731.798483796294</v>
      </c>
      <c r="T2515" s="8">
        <f>(((I2515/60)/60)/24)+DATE(1970,1,1)+(-5/24)</f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ROUND((E2516/D2516)*100,0)</f>
        <v>2</v>
      </c>
      <c r="P2516">
        <f>ROUND(IF(L2516=0,0,(E2516/L2516)),0)</f>
        <v>53</v>
      </c>
      <c r="Q2516" t="str">
        <f>LEFT(N2516, SEARCH("/",N2516,1)-1)</f>
        <v>food</v>
      </c>
      <c r="R2516" t="str">
        <f>RIGHT(N2516,LEN(N2516)-SEARCH("/",N2516,1))</f>
        <v>restaurants</v>
      </c>
      <c r="S2516" s="8">
        <f>(((J2516/60)/60)/24)+DATE(1970,1,1)+(-5/24)</f>
        <v>41854.181446759256</v>
      </c>
      <c r="T2516" s="8">
        <f>(((I2516/60)/60)/24)+DATE(1970,1,1)+(-5/24)</f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ROUND((E2517/D2517)*100,0)</f>
        <v>19</v>
      </c>
      <c r="P2517">
        <f>ROUND(IF(L2517=0,0,(E2517/L2517)),0)</f>
        <v>78</v>
      </c>
      <c r="Q2517" t="str">
        <f>LEFT(N2517, SEARCH("/",N2517,1)-1)</f>
        <v>food</v>
      </c>
      <c r="R2517" t="str">
        <f>RIGHT(N2517,LEN(N2517)-SEARCH("/",N2517,1))</f>
        <v>restaurants</v>
      </c>
      <c r="S2517" s="8">
        <f>(((J2517/60)/60)/24)+DATE(1970,1,1)+(-5/24)</f>
        <v>42027.63140046296</v>
      </c>
      <c r="T2517" s="8">
        <f>(((I2517/60)/60)/24)+DATE(1970,1,1)+(-5/24)</f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ROUND((E2518/D2518)*100,0)</f>
        <v>0</v>
      </c>
      <c r="P2518">
        <f>ROUND(IF(L2518=0,0,(E2518/L2518)),0)</f>
        <v>0</v>
      </c>
      <c r="Q2518" t="str">
        <f>LEFT(N2518, SEARCH("/",N2518,1)-1)</f>
        <v>food</v>
      </c>
      <c r="R2518" t="str">
        <f>RIGHT(N2518,LEN(N2518)-SEARCH("/",N2518,1))</f>
        <v>restaurants</v>
      </c>
      <c r="S2518" s="8">
        <f>(((J2518/60)/60)/24)+DATE(1970,1,1)+(-5/24)</f>
        <v>41942.445046296292</v>
      </c>
      <c r="T2518" s="8">
        <f>(((I2518/60)/60)/24)+DATE(1970,1,1)+(-5/24)</f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ROUND((E2519/D2519)*100,0)</f>
        <v>10</v>
      </c>
      <c r="P2519">
        <f>ROUND(IF(L2519=0,0,(E2519/L2519)),0)</f>
        <v>54</v>
      </c>
      <c r="Q2519" t="str">
        <f>LEFT(N2519, SEARCH("/",N2519,1)-1)</f>
        <v>food</v>
      </c>
      <c r="R2519" t="str">
        <f>RIGHT(N2519,LEN(N2519)-SEARCH("/",N2519,1))</f>
        <v>restaurants</v>
      </c>
      <c r="S2519" s="8">
        <f>(((J2519/60)/60)/24)+DATE(1970,1,1)+(-5/24)</f>
        <v>42052.594097222223</v>
      </c>
      <c r="T2519" s="8">
        <f>(((I2519/60)/60)/24)+DATE(1970,1,1)+(-5/24)</f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ROUND((E2520/D2520)*100,0)</f>
        <v>0</v>
      </c>
      <c r="P2520">
        <f>ROUND(IF(L2520=0,0,(E2520/L2520)),0)</f>
        <v>0</v>
      </c>
      <c r="Q2520" t="str">
        <f>LEFT(N2520, SEARCH("/",N2520,1)-1)</f>
        <v>food</v>
      </c>
      <c r="R2520" t="str">
        <f>RIGHT(N2520,LEN(N2520)-SEARCH("/",N2520,1))</f>
        <v>restaurants</v>
      </c>
      <c r="S2520" s="8">
        <f>(((J2520/60)/60)/24)+DATE(1970,1,1)+(-5/24)</f>
        <v>41926.472546296296</v>
      </c>
      <c r="T2520" s="8">
        <f>(((I2520/60)/60)/24)+DATE(1970,1,1)+(-5/24)</f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ROUND((E2521/D2521)*100,0)</f>
        <v>0</v>
      </c>
      <c r="P2521">
        <f>ROUND(IF(L2521=0,0,(E2521/L2521)),0)</f>
        <v>16</v>
      </c>
      <c r="Q2521" t="str">
        <f>LEFT(N2521, SEARCH("/",N2521,1)-1)</f>
        <v>food</v>
      </c>
      <c r="R2521" t="str">
        <f>RIGHT(N2521,LEN(N2521)-SEARCH("/",N2521,1))</f>
        <v>restaurants</v>
      </c>
      <c r="S2521" s="8">
        <f>(((J2521/60)/60)/24)+DATE(1970,1,1)+(-5/24)</f>
        <v>41808.946805555555</v>
      </c>
      <c r="T2521" s="8">
        <f>(((I2521/60)/60)/24)+DATE(1970,1,1)+(-5/24)</f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ROUND((E2522/D2522)*100,0)</f>
        <v>0</v>
      </c>
      <c r="P2522">
        <f>ROUND(IF(L2522=0,0,(E2522/L2522)),0)</f>
        <v>0</v>
      </c>
      <c r="Q2522" t="str">
        <f>LEFT(N2522, SEARCH("/",N2522,1)-1)</f>
        <v>food</v>
      </c>
      <c r="R2522" t="str">
        <f>RIGHT(N2522,LEN(N2522)-SEARCH("/",N2522,1))</f>
        <v>restaurants</v>
      </c>
      <c r="S2522" s="8">
        <f>(((J2522/60)/60)/24)+DATE(1970,1,1)+(-5/24)</f>
        <v>42612.392187500001</v>
      </c>
      <c r="T2522" s="8">
        <f>(((I2522/60)/60)/24)+DATE(1970,1,1)+(-5/24)</f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ROUND((E2523/D2523)*100,0)</f>
        <v>109</v>
      </c>
      <c r="P2523">
        <f>ROUND(IF(L2523=0,0,(E2523/L2523)),0)</f>
        <v>104</v>
      </c>
      <c r="Q2523" t="str">
        <f>LEFT(N2523, SEARCH("/",N2523,1)-1)</f>
        <v>music</v>
      </c>
      <c r="R2523" t="str">
        <f>RIGHT(N2523,LEN(N2523)-SEARCH("/",N2523,1))</f>
        <v>classical music</v>
      </c>
      <c r="S2523" s="8">
        <f>(((J2523/60)/60)/24)+DATE(1970,1,1)+(-5/24)</f>
        <v>42269.75950231481</v>
      </c>
      <c r="T2523" s="8">
        <f>(((I2523/60)/60)/24)+DATE(1970,1,1)+(-5/24)</f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ROUND((E2524/D2524)*100,0)</f>
        <v>100</v>
      </c>
      <c r="P2524">
        <f>ROUND(IF(L2524=0,0,(E2524/L2524)),0)</f>
        <v>185</v>
      </c>
      <c r="Q2524" t="str">
        <f>LEFT(N2524, SEARCH("/",N2524,1)-1)</f>
        <v>music</v>
      </c>
      <c r="R2524" t="str">
        <f>RIGHT(N2524,LEN(N2524)-SEARCH("/",N2524,1))</f>
        <v>classical music</v>
      </c>
      <c r="S2524" s="8">
        <f>(((J2524/60)/60)/24)+DATE(1970,1,1)+(-5/24)</f>
        <v>42460.365277777775</v>
      </c>
      <c r="T2524" s="8">
        <f>(((I2524/60)/60)/24)+DATE(1970,1,1)+(-5/24)</f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ROUND((E2525/D2525)*100,0)</f>
        <v>156</v>
      </c>
      <c r="P2525">
        <f>ROUND(IF(L2525=0,0,(E2525/L2525)),0)</f>
        <v>54</v>
      </c>
      <c r="Q2525" t="str">
        <f>LEFT(N2525, SEARCH("/",N2525,1)-1)</f>
        <v>music</v>
      </c>
      <c r="R2525" t="str">
        <f>RIGHT(N2525,LEN(N2525)-SEARCH("/",N2525,1))</f>
        <v>classical music</v>
      </c>
      <c r="S2525" s="8">
        <f>(((J2525/60)/60)/24)+DATE(1970,1,1)+(-5/24)</f>
        <v>41930.767268518517</v>
      </c>
      <c r="T2525" s="8">
        <f>(((I2525/60)/60)/24)+DATE(1970,1,1)+(-5/24)</f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ROUND((E2526/D2526)*100,0)</f>
        <v>102</v>
      </c>
      <c r="P2526">
        <f>ROUND(IF(L2526=0,0,(E2526/L2526)),0)</f>
        <v>177</v>
      </c>
      <c r="Q2526" t="str">
        <f>LEFT(N2526, SEARCH("/",N2526,1)-1)</f>
        <v>music</v>
      </c>
      <c r="R2526" t="str">
        <f>RIGHT(N2526,LEN(N2526)-SEARCH("/",N2526,1))</f>
        <v>classical music</v>
      </c>
      <c r="S2526" s="8">
        <f>(((J2526/60)/60)/24)+DATE(1970,1,1)+(-5/24)</f>
        <v>41961.599039351851</v>
      </c>
      <c r="T2526" s="8">
        <f>(((I2526/60)/60)/24)+DATE(1970,1,1)+(-5/24)</f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ROUND((E2527/D2527)*100,0)</f>
        <v>100</v>
      </c>
      <c r="P2527">
        <f>ROUND(IF(L2527=0,0,(E2527/L2527)),0)</f>
        <v>100</v>
      </c>
      <c r="Q2527" t="str">
        <f>LEFT(N2527, SEARCH("/",N2527,1)-1)</f>
        <v>music</v>
      </c>
      <c r="R2527" t="str">
        <f>RIGHT(N2527,LEN(N2527)-SEARCH("/",N2527,1))</f>
        <v>classical music</v>
      </c>
      <c r="S2527" s="8">
        <f>(((J2527/60)/60)/24)+DATE(1970,1,1)+(-5/24)</f>
        <v>41058.636238425926</v>
      </c>
      <c r="T2527" s="8">
        <f>(((I2527/60)/60)/24)+DATE(1970,1,1)+(-5/24)</f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ROUND((E2528/D2528)*100,0)</f>
        <v>113</v>
      </c>
      <c r="P2528">
        <f>ROUND(IF(L2528=0,0,(E2528/L2528)),0)</f>
        <v>137</v>
      </c>
      <c r="Q2528" t="str">
        <f>LEFT(N2528, SEARCH("/",N2528,1)-1)</f>
        <v>music</v>
      </c>
      <c r="R2528" t="str">
        <f>RIGHT(N2528,LEN(N2528)-SEARCH("/",N2528,1))</f>
        <v>classical music</v>
      </c>
      <c r="S2528" s="8">
        <f>(((J2528/60)/60)/24)+DATE(1970,1,1)+(-5/24)</f>
        <v>41952.882800925923</v>
      </c>
      <c r="T2528" s="8">
        <f>(((I2528/60)/60)/24)+DATE(1970,1,1)+(-5/24)</f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ROUND((E2529/D2529)*100,0)</f>
        <v>102</v>
      </c>
      <c r="P2529">
        <f>ROUND(IF(L2529=0,0,(E2529/L2529)),0)</f>
        <v>58</v>
      </c>
      <c r="Q2529" t="str">
        <f>LEFT(N2529, SEARCH("/",N2529,1)-1)</f>
        <v>music</v>
      </c>
      <c r="R2529" t="str">
        <f>RIGHT(N2529,LEN(N2529)-SEARCH("/",N2529,1))</f>
        <v>classical music</v>
      </c>
      <c r="S2529" s="8">
        <f>(((J2529/60)/60)/24)+DATE(1970,1,1)+(-5/24)</f>
        <v>41546.542719907404</v>
      </c>
      <c r="T2529" s="8">
        <f>(((I2529/60)/60)/24)+DATE(1970,1,1)+(-5/24)</f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ROUND((E2530/D2530)*100,0)</f>
        <v>107</v>
      </c>
      <c r="P2530">
        <f>ROUND(IF(L2530=0,0,(E2530/L2530)),0)</f>
        <v>53</v>
      </c>
      <c r="Q2530" t="str">
        <f>LEFT(N2530, SEARCH("/",N2530,1)-1)</f>
        <v>music</v>
      </c>
      <c r="R2530" t="str">
        <f>RIGHT(N2530,LEN(N2530)-SEARCH("/",N2530,1))</f>
        <v>classical music</v>
      </c>
      <c r="S2530" s="8">
        <f>(((J2530/60)/60)/24)+DATE(1970,1,1)+(-5/24)</f>
        <v>42217.626192129632</v>
      </c>
      <c r="T2530" s="8">
        <f>(((I2530/60)/60)/24)+DATE(1970,1,1)+(-5/24)</f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ROUND((E2531/D2531)*100,0)</f>
        <v>104</v>
      </c>
      <c r="P2531">
        <f>ROUND(IF(L2531=0,0,(E2531/L2531)),0)</f>
        <v>82</v>
      </c>
      <c r="Q2531" t="str">
        <f>LEFT(N2531, SEARCH("/",N2531,1)-1)</f>
        <v>music</v>
      </c>
      <c r="R2531" t="str">
        <f>RIGHT(N2531,LEN(N2531)-SEARCH("/",N2531,1))</f>
        <v>classical music</v>
      </c>
      <c r="S2531" s="8">
        <f>(((J2531/60)/60)/24)+DATE(1970,1,1)+(-5/24)</f>
        <v>40947.872395833328</v>
      </c>
      <c r="T2531" s="8">
        <f>(((I2531/60)/60)/24)+DATE(1970,1,1)+(-5/24)</f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ROUND((E2532/D2532)*100,0)</f>
        <v>100</v>
      </c>
      <c r="P2532">
        <f>ROUND(IF(L2532=0,0,(E2532/L2532)),0)</f>
        <v>135</v>
      </c>
      <c r="Q2532" t="str">
        <f>LEFT(N2532, SEARCH("/",N2532,1)-1)</f>
        <v>music</v>
      </c>
      <c r="R2532" t="str">
        <f>RIGHT(N2532,LEN(N2532)-SEARCH("/",N2532,1))</f>
        <v>classical music</v>
      </c>
      <c r="S2532" s="8">
        <f>(((J2532/60)/60)/24)+DATE(1970,1,1)+(-5/24)</f>
        <v>42081.656307870369</v>
      </c>
      <c r="T2532" s="8">
        <f>(((I2532/60)/60)/24)+DATE(1970,1,1)+(-5/24)</f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ROUND((E2533/D2533)*100,0)</f>
        <v>100</v>
      </c>
      <c r="P2533">
        <f>ROUND(IF(L2533=0,0,(E2533/L2533)),0)</f>
        <v>74</v>
      </c>
      <c r="Q2533" t="str">
        <f>LEFT(N2533, SEARCH("/",N2533,1)-1)</f>
        <v>music</v>
      </c>
      <c r="R2533" t="str">
        <f>RIGHT(N2533,LEN(N2533)-SEARCH("/",N2533,1))</f>
        <v>classical music</v>
      </c>
      <c r="S2533" s="8">
        <f>(((J2533/60)/60)/24)+DATE(1970,1,1)+(-5/24)</f>
        <v>42208.471689814811</v>
      </c>
      <c r="T2533" s="8">
        <f>(((I2533/60)/60)/24)+DATE(1970,1,1)+(-5/24)</f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ROUND((E2534/D2534)*100,0)</f>
        <v>126</v>
      </c>
      <c r="P2534">
        <f>ROUND(IF(L2534=0,0,(E2534/L2534)),0)</f>
        <v>84</v>
      </c>
      <c r="Q2534" t="str">
        <f>LEFT(N2534, SEARCH("/",N2534,1)-1)</f>
        <v>music</v>
      </c>
      <c r="R2534" t="str">
        <f>RIGHT(N2534,LEN(N2534)-SEARCH("/",N2534,1))</f>
        <v>classical music</v>
      </c>
      <c r="S2534" s="8">
        <f>(((J2534/60)/60)/24)+DATE(1970,1,1)+(-5/24)</f>
        <v>41107.640810185185</v>
      </c>
      <c r="T2534" s="8">
        <f>(((I2534/60)/60)/24)+DATE(1970,1,1)+(-5/24)</f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ROUND((E2535/D2535)*100,0)</f>
        <v>111</v>
      </c>
      <c r="P2535">
        <f>ROUND(IF(L2535=0,0,(E2535/L2535)),0)</f>
        <v>61</v>
      </c>
      <c r="Q2535" t="str">
        <f>LEFT(N2535, SEARCH("/",N2535,1)-1)</f>
        <v>music</v>
      </c>
      <c r="R2535" t="str">
        <f>RIGHT(N2535,LEN(N2535)-SEARCH("/",N2535,1))</f>
        <v>classical music</v>
      </c>
      <c r="S2535" s="8">
        <f>(((J2535/60)/60)/24)+DATE(1970,1,1)+(-5/24)</f>
        <v>41304.542951388888</v>
      </c>
      <c r="T2535" s="8">
        <f>(((I2535/60)/60)/24)+DATE(1970,1,1)+(-5/24)</f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ROUND((E2536/D2536)*100,0)</f>
        <v>105</v>
      </c>
      <c r="P2536">
        <f>ROUND(IF(L2536=0,0,(E2536/L2536)),0)</f>
        <v>150</v>
      </c>
      <c r="Q2536" t="str">
        <f>LEFT(N2536, SEARCH("/",N2536,1)-1)</f>
        <v>music</v>
      </c>
      <c r="R2536" t="str">
        <f>RIGHT(N2536,LEN(N2536)-SEARCH("/",N2536,1))</f>
        <v>classical music</v>
      </c>
      <c r="S2536" s="8">
        <f>(((J2536/60)/60)/24)+DATE(1970,1,1)+(-5/24)</f>
        <v>40127.492037037038</v>
      </c>
      <c r="T2536" s="8">
        <f>(((I2536/60)/60)/24)+DATE(1970,1,1)+(-5/24)</f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ROUND((E2537/D2537)*100,0)</f>
        <v>104</v>
      </c>
      <c r="P2537">
        <f>ROUND(IF(L2537=0,0,(E2537/L2537)),0)</f>
        <v>266</v>
      </c>
      <c r="Q2537" t="str">
        <f>LEFT(N2537, SEARCH("/",N2537,1)-1)</f>
        <v>music</v>
      </c>
      <c r="R2537" t="str">
        <f>RIGHT(N2537,LEN(N2537)-SEARCH("/",N2537,1))</f>
        <v>classical music</v>
      </c>
      <c r="S2537" s="8">
        <f>(((J2537/60)/60)/24)+DATE(1970,1,1)+(-5/24)</f>
        <v>41943.582696759258</v>
      </c>
      <c r="T2537" s="8">
        <f>(((I2537/60)/60)/24)+DATE(1970,1,1)+(-5/24)</f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ROUND((E2538/D2538)*100,0)</f>
        <v>116</v>
      </c>
      <c r="P2538">
        <f>ROUND(IF(L2538=0,0,(E2538/L2538)),0)</f>
        <v>7</v>
      </c>
      <c r="Q2538" t="str">
        <f>LEFT(N2538, SEARCH("/",N2538,1)-1)</f>
        <v>music</v>
      </c>
      <c r="R2538" t="str">
        <f>RIGHT(N2538,LEN(N2538)-SEARCH("/",N2538,1))</f>
        <v>classical music</v>
      </c>
      <c r="S2538" s="8">
        <f>(((J2538/60)/60)/24)+DATE(1970,1,1)+(-5/24)</f>
        <v>41463.89775462963</v>
      </c>
      <c r="T2538" s="8">
        <f>(((I2538/60)/60)/24)+DATE(1970,1,1)+(-5/24)</f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ROUND((E2539/D2539)*100,0)</f>
        <v>110</v>
      </c>
      <c r="P2539">
        <f>ROUND(IF(L2539=0,0,(E2539/L2539)),0)</f>
        <v>100</v>
      </c>
      <c r="Q2539" t="str">
        <f>LEFT(N2539, SEARCH("/",N2539,1)-1)</f>
        <v>music</v>
      </c>
      <c r="R2539" t="str">
        <f>RIGHT(N2539,LEN(N2539)-SEARCH("/",N2539,1))</f>
        <v>classical music</v>
      </c>
      <c r="S2539" s="8">
        <f>(((J2539/60)/60)/24)+DATE(1970,1,1)+(-5/24)</f>
        <v>40696.440451388888</v>
      </c>
      <c r="T2539" s="8">
        <f>(((I2539/60)/60)/24)+DATE(1970,1,1)+(-5/24)</f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ROUND((E2540/D2540)*100,0)</f>
        <v>113</v>
      </c>
      <c r="P2540">
        <f>ROUND(IF(L2540=0,0,(E2540/L2540)),0)</f>
        <v>110</v>
      </c>
      <c r="Q2540" t="str">
        <f>LEFT(N2540, SEARCH("/",N2540,1)-1)</f>
        <v>music</v>
      </c>
      <c r="R2540" t="str">
        <f>RIGHT(N2540,LEN(N2540)-SEARCH("/",N2540,1))</f>
        <v>classical music</v>
      </c>
      <c r="S2540" s="8">
        <f>(((J2540/60)/60)/24)+DATE(1970,1,1)+(-5/24)</f>
        <v>41298.301631944443</v>
      </c>
      <c r="T2540" s="8">
        <f>(((I2540/60)/60)/24)+DATE(1970,1,1)+(-5/24)</f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ROUND((E2541/D2541)*100,0)</f>
        <v>100</v>
      </c>
      <c r="P2541">
        <f>ROUND(IF(L2541=0,0,(E2541/L2541)),0)</f>
        <v>170</v>
      </c>
      <c r="Q2541" t="str">
        <f>LEFT(N2541, SEARCH("/",N2541,1)-1)</f>
        <v>music</v>
      </c>
      <c r="R2541" t="str">
        <f>RIGHT(N2541,LEN(N2541)-SEARCH("/",N2541,1))</f>
        <v>classical music</v>
      </c>
      <c r="S2541" s="8">
        <f>(((J2541/60)/60)/24)+DATE(1970,1,1)+(-5/24)</f>
        <v>41977.693888888891</v>
      </c>
      <c r="T2541" s="8">
        <f>(((I2541/60)/60)/24)+DATE(1970,1,1)+(-5/24)</f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ROUND((E2542/D2542)*100,0)</f>
        <v>103</v>
      </c>
      <c r="P2542">
        <f>ROUND(IF(L2542=0,0,(E2542/L2542)),0)</f>
        <v>96</v>
      </c>
      <c r="Q2542" t="str">
        <f>LEFT(N2542, SEARCH("/",N2542,1)-1)</f>
        <v>music</v>
      </c>
      <c r="R2542" t="str">
        <f>RIGHT(N2542,LEN(N2542)-SEARCH("/",N2542,1))</f>
        <v>classical music</v>
      </c>
      <c r="S2542" s="8">
        <f>(((J2542/60)/60)/24)+DATE(1970,1,1)+(-5/24)</f>
        <v>40785.466678240737</v>
      </c>
      <c r="T2542" s="8">
        <f>(((I2542/60)/60)/24)+DATE(1970,1,1)+(-5/24)</f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ROUND((E2543/D2543)*100,0)</f>
        <v>107</v>
      </c>
      <c r="P2543">
        <f>ROUND(IF(L2543=0,0,(E2543/L2543)),0)</f>
        <v>59</v>
      </c>
      <c r="Q2543" t="str">
        <f>LEFT(N2543, SEARCH("/",N2543,1)-1)</f>
        <v>music</v>
      </c>
      <c r="R2543" t="str">
        <f>RIGHT(N2543,LEN(N2543)-SEARCH("/",N2543,1))</f>
        <v>classical music</v>
      </c>
      <c r="S2543" s="8">
        <f>(((J2543/60)/60)/24)+DATE(1970,1,1)+(-5/24)</f>
        <v>41483.240949074068</v>
      </c>
      <c r="T2543" s="8">
        <f>(((I2543/60)/60)/24)+DATE(1970,1,1)+(-5/24)</f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ROUND((E2544/D2544)*100,0)</f>
        <v>104</v>
      </c>
      <c r="P2544">
        <f>ROUND(IF(L2544=0,0,(E2544/L2544)),0)</f>
        <v>56</v>
      </c>
      <c r="Q2544" t="str">
        <f>LEFT(N2544, SEARCH("/",N2544,1)-1)</f>
        <v>music</v>
      </c>
      <c r="R2544" t="str">
        <f>RIGHT(N2544,LEN(N2544)-SEARCH("/",N2544,1))</f>
        <v>classical music</v>
      </c>
      <c r="S2544" s="8">
        <f>(((J2544/60)/60)/24)+DATE(1970,1,1)+(-5/24)</f>
        <v>41509.218252314815</v>
      </c>
      <c r="T2544" s="8">
        <f>(((I2544/60)/60)/24)+DATE(1970,1,1)+(-5/24)</f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ROUND((E2545/D2545)*100,0)</f>
        <v>156</v>
      </c>
      <c r="P2545">
        <f>ROUND(IF(L2545=0,0,(E2545/L2545)),0)</f>
        <v>30</v>
      </c>
      <c r="Q2545" t="str">
        <f>LEFT(N2545, SEARCH("/",N2545,1)-1)</f>
        <v>music</v>
      </c>
      <c r="R2545" t="str">
        <f>RIGHT(N2545,LEN(N2545)-SEARCH("/",N2545,1))</f>
        <v>classical music</v>
      </c>
      <c r="S2545" s="8">
        <f>(((J2545/60)/60)/24)+DATE(1970,1,1)+(-5/24)</f>
        <v>40513.899282407401</v>
      </c>
      <c r="T2545" s="8">
        <f>(((I2545/60)/60)/24)+DATE(1970,1,1)+(-5/24)</f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ROUND((E2546/D2546)*100,0)</f>
        <v>101</v>
      </c>
      <c r="P2546">
        <f>ROUND(IF(L2546=0,0,(E2546/L2546)),0)</f>
        <v>88</v>
      </c>
      <c r="Q2546" t="str">
        <f>LEFT(N2546, SEARCH("/",N2546,1)-1)</f>
        <v>music</v>
      </c>
      <c r="R2546" t="str">
        <f>RIGHT(N2546,LEN(N2546)-SEARCH("/",N2546,1))</f>
        <v>classical music</v>
      </c>
      <c r="S2546" s="8">
        <f>(((J2546/60)/60)/24)+DATE(1970,1,1)+(-5/24)</f>
        <v>41068.3121412037</v>
      </c>
      <c r="T2546" s="8">
        <f>(((I2546/60)/60)/24)+DATE(1970,1,1)+(-5/24)</f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ROUND((E2547/D2547)*100,0)</f>
        <v>195</v>
      </c>
      <c r="P2547">
        <f>ROUND(IF(L2547=0,0,(E2547/L2547)),0)</f>
        <v>64</v>
      </c>
      <c r="Q2547" t="str">
        <f>LEFT(N2547, SEARCH("/",N2547,1)-1)</f>
        <v>music</v>
      </c>
      <c r="R2547" t="str">
        <f>RIGHT(N2547,LEN(N2547)-SEARCH("/",N2547,1))</f>
        <v>classical music</v>
      </c>
      <c r="S2547" s="8">
        <f>(((J2547/60)/60)/24)+DATE(1970,1,1)+(-5/24)</f>
        <v>42026.929837962954</v>
      </c>
      <c r="T2547" s="8">
        <f>(((I2547/60)/60)/24)+DATE(1970,1,1)+(-5/24)</f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ROUND((E2548/D2548)*100,0)</f>
        <v>112</v>
      </c>
      <c r="P2548">
        <f>ROUND(IF(L2548=0,0,(E2548/L2548)),0)</f>
        <v>60</v>
      </c>
      <c r="Q2548" t="str">
        <f>LEFT(N2548, SEARCH("/",N2548,1)-1)</f>
        <v>music</v>
      </c>
      <c r="R2548" t="str">
        <f>RIGHT(N2548,LEN(N2548)-SEARCH("/",N2548,1))</f>
        <v>classical music</v>
      </c>
      <c r="S2548" s="8">
        <f>(((J2548/60)/60)/24)+DATE(1970,1,1)+(-5/24)</f>
        <v>41524.650219907402</v>
      </c>
      <c r="T2548" s="8">
        <f>(((I2548/60)/60)/24)+DATE(1970,1,1)+(-5/24)</f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ROUND((E2549/D2549)*100,0)</f>
        <v>120</v>
      </c>
      <c r="P2549">
        <f>ROUND(IF(L2549=0,0,(E2549/L2549)),0)</f>
        <v>49</v>
      </c>
      <c r="Q2549" t="str">
        <f>LEFT(N2549, SEARCH("/",N2549,1)-1)</f>
        <v>music</v>
      </c>
      <c r="R2549" t="str">
        <f>RIGHT(N2549,LEN(N2549)-SEARCH("/",N2549,1))</f>
        <v>classical music</v>
      </c>
      <c r="S2549" s="8">
        <f>(((J2549/60)/60)/24)+DATE(1970,1,1)+(-5/24)</f>
        <v>40973.564849537033</v>
      </c>
      <c r="T2549" s="8">
        <f>(((I2549/60)/60)/24)+DATE(1970,1,1)+(-5/24)</f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ROUND((E2550/D2550)*100,0)</f>
        <v>102</v>
      </c>
      <c r="P2550">
        <f>ROUND(IF(L2550=0,0,(E2550/L2550)),0)</f>
        <v>165</v>
      </c>
      <c r="Q2550" t="str">
        <f>LEFT(N2550, SEARCH("/",N2550,1)-1)</f>
        <v>music</v>
      </c>
      <c r="R2550" t="str">
        <f>RIGHT(N2550,LEN(N2550)-SEARCH("/",N2550,1))</f>
        <v>classical music</v>
      </c>
      <c r="S2550" s="8">
        <f>(((J2550/60)/60)/24)+DATE(1970,1,1)+(-5/24)</f>
        <v>42618.417094907411</v>
      </c>
      <c r="T2550" s="8">
        <f>(((I2550/60)/60)/24)+DATE(1970,1,1)+(-5/24)</f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ROUND((E2551/D2551)*100,0)</f>
        <v>103</v>
      </c>
      <c r="P2551">
        <f>ROUND(IF(L2551=0,0,(E2551/L2551)),0)</f>
        <v>44</v>
      </c>
      <c r="Q2551" t="str">
        <f>LEFT(N2551, SEARCH("/",N2551,1)-1)</f>
        <v>music</v>
      </c>
      <c r="R2551" t="str">
        <f>RIGHT(N2551,LEN(N2551)-SEARCH("/",N2551,1))</f>
        <v>classical music</v>
      </c>
      <c r="S2551" s="8">
        <f>(((J2551/60)/60)/24)+DATE(1970,1,1)+(-5/24)</f>
        <v>41390.549421296295</v>
      </c>
      <c r="T2551" s="8">
        <f>(((I2551/60)/60)/24)+DATE(1970,1,1)+(-5/24)</f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ROUND((E2552/D2552)*100,0)</f>
        <v>101</v>
      </c>
      <c r="P2552">
        <f>ROUND(IF(L2552=0,0,(E2552/L2552)),0)</f>
        <v>44</v>
      </c>
      <c r="Q2552" t="str">
        <f>LEFT(N2552, SEARCH("/",N2552,1)-1)</f>
        <v>music</v>
      </c>
      <c r="R2552" t="str">
        <f>RIGHT(N2552,LEN(N2552)-SEARCH("/",N2552,1))</f>
        <v>classical music</v>
      </c>
      <c r="S2552" s="8">
        <f>(((J2552/60)/60)/24)+DATE(1970,1,1)+(-5/24)</f>
        <v>42228.425995370366</v>
      </c>
      <c r="T2552" s="8">
        <f>(((I2552/60)/60)/24)+DATE(1970,1,1)+(-5/24)</f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ROUND((E2553/D2553)*100,0)</f>
        <v>103</v>
      </c>
      <c r="P2553">
        <f>ROUND(IF(L2553=0,0,(E2553/L2553)),0)</f>
        <v>67</v>
      </c>
      <c r="Q2553" t="str">
        <f>LEFT(N2553, SEARCH("/",N2553,1)-1)</f>
        <v>music</v>
      </c>
      <c r="R2553" t="str">
        <f>RIGHT(N2553,LEN(N2553)-SEARCH("/",N2553,1))</f>
        <v>classical music</v>
      </c>
      <c r="S2553" s="8">
        <f>(((J2553/60)/60)/24)+DATE(1970,1,1)+(-5/24)</f>
        <v>40961.043807870366</v>
      </c>
      <c r="T2553" s="8">
        <f>(((I2553/60)/60)/24)+DATE(1970,1,1)+(-5/24)</f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ROUND((E2554/D2554)*100,0)</f>
        <v>107</v>
      </c>
      <c r="P2554">
        <f>ROUND(IF(L2554=0,0,(E2554/L2554)),0)</f>
        <v>178</v>
      </c>
      <c r="Q2554" t="str">
        <f>LEFT(N2554, SEARCH("/",N2554,1)-1)</f>
        <v>music</v>
      </c>
      <c r="R2554" t="str">
        <f>RIGHT(N2554,LEN(N2554)-SEARCH("/",N2554,1))</f>
        <v>classical music</v>
      </c>
      <c r="S2554" s="8">
        <f>(((J2554/60)/60)/24)+DATE(1970,1,1)+(-5/24)</f>
        <v>42769.601631944439</v>
      </c>
      <c r="T2554" s="8">
        <f>(((I2554/60)/60)/24)+DATE(1970,1,1)+(-5/24)</f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ROUND((E2555/D2555)*100,0)</f>
        <v>156</v>
      </c>
      <c r="P2555">
        <f>ROUND(IF(L2555=0,0,(E2555/L2555)),0)</f>
        <v>39</v>
      </c>
      <c r="Q2555" t="str">
        <f>LEFT(N2555, SEARCH("/",N2555,1)-1)</f>
        <v>music</v>
      </c>
      <c r="R2555" t="str">
        <f>RIGHT(N2555,LEN(N2555)-SEARCH("/",N2555,1))</f>
        <v>classical music</v>
      </c>
      <c r="S2555" s="8">
        <f>(((J2555/60)/60)/24)+DATE(1970,1,1)+(-5/24)</f>
        <v>41112.99082175926</v>
      </c>
      <c r="T2555" s="8">
        <f>(((I2555/60)/60)/24)+DATE(1970,1,1)+(-5/24)</f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ROUND((E2556/D2556)*100,0)</f>
        <v>123</v>
      </c>
      <c r="P2556">
        <f>ROUND(IF(L2556=0,0,(E2556/L2556)),0)</f>
        <v>55</v>
      </c>
      <c r="Q2556" t="str">
        <f>LEFT(N2556, SEARCH("/",N2556,1)-1)</f>
        <v>music</v>
      </c>
      <c r="R2556" t="str">
        <f>RIGHT(N2556,LEN(N2556)-SEARCH("/",N2556,1))</f>
        <v>classical music</v>
      </c>
      <c r="S2556" s="8">
        <f>(((J2556/60)/60)/24)+DATE(1970,1,1)+(-5/24)</f>
        <v>42124.869942129626</v>
      </c>
      <c r="T2556" s="8">
        <f>(((I2556/60)/60)/24)+DATE(1970,1,1)+(-5/24)</f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ROUND((E2557/D2557)*100,0)</f>
        <v>107</v>
      </c>
      <c r="P2557">
        <f>ROUND(IF(L2557=0,0,(E2557/L2557)),0)</f>
        <v>61</v>
      </c>
      <c r="Q2557" t="str">
        <f>LEFT(N2557, SEARCH("/",N2557,1)-1)</f>
        <v>music</v>
      </c>
      <c r="R2557" t="str">
        <f>RIGHT(N2557,LEN(N2557)-SEARCH("/",N2557,1))</f>
        <v>classical music</v>
      </c>
      <c r="S2557" s="8">
        <f>(((J2557/60)/60)/24)+DATE(1970,1,1)+(-5/24)</f>
        <v>41026.44667824074</v>
      </c>
      <c r="T2557" s="8">
        <f>(((I2557/60)/60)/24)+DATE(1970,1,1)+(-5/24)</f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ROUND((E2558/D2558)*100,0)</f>
        <v>106</v>
      </c>
      <c r="P2558">
        <f>ROUND(IF(L2558=0,0,(E2558/L2558)),0)</f>
        <v>23</v>
      </c>
      <c r="Q2558" t="str">
        <f>LEFT(N2558, SEARCH("/",N2558,1)-1)</f>
        <v>music</v>
      </c>
      <c r="R2558" t="str">
        <f>RIGHT(N2558,LEN(N2558)-SEARCH("/",N2558,1))</f>
        <v>classical music</v>
      </c>
      <c r="S2558" s="8">
        <f>(((J2558/60)/60)/24)+DATE(1970,1,1)+(-5/24)</f>
        <v>41222.783067129625</v>
      </c>
      <c r="T2558" s="8">
        <f>(((I2558/60)/60)/24)+DATE(1970,1,1)+(-5/24)</f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ROUND((E2559/D2559)*100,0)</f>
        <v>118</v>
      </c>
      <c r="P2559">
        <f>ROUND(IF(L2559=0,0,(E2559/L2559)),0)</f>
        <v>30</v>
      </c>
      <c r="Q2559" t="str">
        <f>LEFT(N2559, SEARCH("/",N2559,1)-1)</f>
        <v>music</v>
      </c>
      <c r="R2559" t="str">
        <f>RIGHT(N2559,LEN(N2559)-SEARCH("/",N2559,1))</f>
        <v>classical music</v>
      </c>
      <c r="S2559" s="8">
        <f>(((J2559/60)/60)/24)+DATE(1970,1,1)+(-5/24)</f>
        <v>41744.536874999998</v>
      </c>
      <c r="T2559" s="8">
        <f>(((I2559/60)/60)/24)+DATE(1970,1,1)+(-5/24)</f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ROUND((E2560/D2560)*100,0)</f>
        <v>109</v>
      </c>
      <c r="P2560">
        <f>ROUND(IF(L2560=0,0,(E2560/L2560)),0)</f>
        <v>76</v>
      </c>
      <c r="Q2560" t="str">
        <f>LEFT(N2560, SEARCH("/",N2560,1)-1)</f>
        <v>music</v>
      </c>
      <c r="R2560" t="str">
        <f>RIGHT(N2560,LEN(N2560)-SEARCH("/",N2560,1))</f>
        <v>classical music</v>
      </c>
      <c r="S2560" s="8">
        <f>(((J2560/60)/60)/24)+DATE(1970,1,1)+(-5/24)</f>
        <v>42093.651689814818</v>
      </c>
      <c r="T2560" s="8">
        <f>(((I2560/60)/60)/24)+DATE(1970,1,1)+(-5/24)</f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ROUND((E2561/D2561)*100,0)</f>
        <v>111</v>
      </c>
      <c r="P2561">
        <f>ROUND(IF(L2561=0,0,(E2561/L2561)),0)</f>
        <v>36</v>
      </c>
      <c r="Q2561" t="str">
        <f>LEFT(N2561, SEARCH("/",N2561,1)-1)</f>
        <v>music</v>
      </c>
      <c r="R2561" t="str">
        <f>RIGHT(N2561,LEN(N2561)-SEARCH("/",N2561,1))</f>
        <v>classical music</v>
      </c>
      <c r="S2561" s="8">
        <f>(((J2561/60)/60)/24)+DATE(1970,1,1)+(-5/24)</f>
        <v>40829.665324074071</v>
      </c>
      <c r="T2561" s="8">
        <f>(((I2561/60)/60)/24)+DATE(1970,1,1)+(-5/24)</f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ROUND((E2562/D2562)*100,0)</f>
        <v>100</v>
      </c>
      <c r="P2562">
        <f>ROUND(IF(L2562=0,0,(E2562/L2562)),0)</f>
        <v>143</v>
      </c>
      <c r="Q2562" t="str">
        <f>LEFT(N2562, SEARCH("/",N2562,1)-1)</f>
        <v>music</v>
      </c>
      <c r="R2562" t="str">
        <f>RIGHT(N2562,LEN(N2562)-SEARCH("/",N2562,1))</f>
        <v>classical music</v>
      </c>
      <c r="S2562" s="8">
        <f>(((J2562/60)/60)/24)+DATE(1970,1,1)+(-5/24)</f>
        <v>42039.742754629631</v>
      </c>
      <c r="T2562" s="8">
        <f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ROUND((E2563/D2563)*100,0)</f>
        <v>0</v>
      </c>
      <c r="P2563">
        <f>ROUND(IF(L2563=0,0,(E2563/L2563)),0)</f>
        <v>0</v>
      </c>
      <c r="Q2563" t="str">
        <f>LEFT(N2563, SEARCH("/",N2563,1)-1)</f>
        <v>food</v>
      </c>
      <c r="R2563" t="str">
        <f>RIGHT(N2563,LEN(N2563)-SEARCH("/",N2563,1))</f>
        <v>food trucks</v>
      </c>
      <c r="S2563" s="8">
        <f>(((J2563/60)/60)/24)+DATE(1970,1,1)+(-5/24)</f>
        <v>42260.320474537039</v>
      </c>
      <c r="T2563" s="8">
        <f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ROUND((E2564/D2564)*100,0)</f>
        <v>1</v>
      </c>
      <c r="P2564">
        <f>ROUND(IF(L2564=0,0,(E2564/L2564)),0)</f>
        <v>25</v>
      </c>
      <c r="Q2564" t="str">
        <f>LEFT(N2564, SEARCH("/",N2564,1)-1)</f>
        <v>food</v>
      </c>
      <c r="R2564" t="str">
        <f>RIGHT(N2564,LEN(N2564)-SEARCH("/",N2564,1))</f>
        <v>food trucks</v>
      </c>
      <c r="S2564" s="8">
        <f>(((J2564/60)/60)/24)+DATE(1970,1,1)+(-5/24)</f>
        <v>42594.316423611112</v>
      </c>
      <c r="T2564" s="8">
        <f>(((I2564/60)/60)/24)+DATE(1970,1,1)+(-5/24)</f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ROUND((E2565/D2565)*100,0)</f>
        <v>0</v>
      </c>
      <c r="P2565">
        <f>ROUND(IF(L2565=0,0,(E2565/L2565)),0)</f>
        <v>0</v>
      </c>
      <c r="Q2565" t="str">
        <f>LEFT(N2565, SEARCH("/",N2565,1)-1)</f>
        <v>food</v>
      </c>
      <c r="R2565" t="str">
        <f>RIGHT(N2565,LEN(N2565)-SEARCH("/",N2565,1))</f>
        <v>food trucks</v>
      </c>
      <c r="S2565" s="8">
        <f>(((J2565/60)/60)/24)+DATE(1970,1,1)+(-5/24)</f>
        <v>42154.931145833332</v>
      </c>
      <c r="T2565" s="8">
        <f>(((I2565/60)/60)/24)+DATE(1970,1,1)+(-5/24)</f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ROUND((E2566/D2566)*100,0)</f>
        <v>0</v>
      </c>
      <c r="P2566">
        <f>ROUND(IF(L2566=0,0,(E2566/L2566)),0)</f>
        <v>0</v>
      </c>
      <c r="Q2566" t="str">
        <f>LEFT(N2566, SEARCH("/",N2566,1)-1)</f>
        <v>food</v>
      </c>
      <c r="R2566" t="str">
        <f>RIGHT(N2566,LEN(N2566)-SEARCH("/",N2566,1))</f>
        <v>food trucks</v>
      </c>
      <c r="S2566" s="8">
        <f>(((J2566/60)/60)/24)+DATE(1970,1,1)+(-5/24)</f>
        <v>41821.83216435185</v>
      </c>
      <c r="T2566" s="8">
        <f>(((I2566/60)/60)/24)+DATE(1970,1,1)+(-5/24)</f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ROUND((E2567/D2567)*100,0)</f>
        <v>1</v>
      </c>
      <c r="P2567">
        <f>ROUND(IF(L2567=0,0,(E2567/L2567)),0)</f>
        <v>100</v>
      </c>
      <c r="Q2567" t="str">
        <f>LEFT(N2567, SEARCH("/",N2567,1)-1)</f>
        <v>food</v>
      </c>
      <c r="R2567" t="str">
        <f>RIGHT(N2567,LEN(N2567)-SEARCH("/",N2567,1))</f>
        <v>food trucks</v>
      </c>
      <c r="S2567" s="8">
        <f>(((J2567/60)/60)/24)+DATE(1970,1,1)+(-5/24)</f>
        <v>42440.442002314812</v>
      </c>
      <c r="T2567" s="8">
        <f>(((I2567/60)/60)/24)+DATE(1970,1,1)+(-5/24)</f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ROUND((E2568/D2568)*100,0)</f>
        <v>0</v>
      </c>
      <c r="P2568">
        <f>ROUND(IF(L2568=0,0,(E2568/L2568)),0)</f>
        <v>0</v>
      </c>
      <c r="Q2568" t="str">
        <f>LEFT(N2568, SEARCH("/",N2568,1)-1)</f>
        <v>food</v>
      </c>
      <c r="R2568" t="str">
        <f>RIGHT(N2568,LEN(N2568)-SEARCH("/",N2568,1))</f>
        <v>food trucks</v>
      </c>
      <c r="S2568" s="8">
        <f>(((J2568/60)/60)/24)+DATE(1970,1,1)+(-5/24)</f>
        <v>41842.772546296292</v>
      </c>
      <c r="T2568" s="8">
        <f>(((I2568/60)/60)/24)+DATE(1970,1,1)+(-5/24)</f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ROUND((E2569/D2569)*100,0)</f>
        <v>0</v>
      </c>
      <c r="P2569">
        <f>ROUND(IF(L2569=0,0,(E2569/L2569)),0)</f>
        <v>60</v>
      </c>
      <c r="Q2569" t="str">
        <f>LEFT(N2569, SEARCH("/",N2569,1)-1)</f>
        <v>food</v>
      </c>
      <c r="R2569" t="str">
        <f>RIGHT(N2569,LEN(N2569)-SEARCH("/",N2569,1))</f>
        <v>food trucks</v>
      </c>
      <c r="S2569" s="8">
        <f>(((J2569/60)/60)/24)+DATE(1970,1,1)+(-5/24)</f>
        <v>42087.670578703699</v>
      </c>
      <c r="T2569" s="8">
        <f>(((I2569/60)/60)/24)+DATE(1970,1,1)+(-5/24)</f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ROUND((E2570/D2570)*100,0)</f>
        <v>1</v>
      </c>
      <c r="P2570">
        <f>ROUND(IF(L2570=0,0,(E2570/L2570)),0)</f>
        <v>50</v>
      </c>
      <c r="Q2570" t="str">
        <f>LEFT(N2570, SEARCH("/",N2570,1)-1)</f>
        <v>food</v>
      </c>
      <c r="R2570" t="str">
        <f>RIGHT(N2570,LEN(N2570)-SEARCH("/",N2570,1))</f>
        <v>food trucks</v>
      </c>
      <c r="S2570" s="8">
        <f>(((J2570/60)/60)/24)+DATE(1970,1,1)+(-5/24)</f>
        <v>42584.45826388889</v>
      </c>
      <c r="T2570" s="8">
        <f>(((I2570/60)/60)/24)+DATE(1970,1,1)+(-5/24)</f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ROUND((E2571/D2571)*100,0)</f>
        <v>2</v>
      </c>
      <c r="P2571">
        <f>ROUND(IF(L2571=0,0,(E2571/L2571)),0)</f>
        <v>73</v>
      </c>
      <c r="Q2571" t="str">
        <f>LEFT(N2571, SEARCH("/",N2571,1)-1)</f>
        <v>food</v>
      </c>
      <c r="R2571" t="str">
        <f>RIGHT(N2571,LEN(N2571)-SEARCH("/",N2571,1))</f>
        <v>food trucks</v>
      </c>
      <c r="S2571" s="8">
        <f>(((J2571/60)/60)/24)+DATE(1970,1,1)+(-5/24)</f>
        <v>42233.897129629629</v>
      </c>
      <c r="T2571" s="8">
        <f>(((I2571/60)/60)/24)+DATE(1970,1,1)+(-5/24)</f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ROUND((E2572/D2572)*100,0)</f>
        <v>1</v>
      </c>
      <c r="P2572">
        <f>ROUND(IF(L2572=0,0,(E2572/L2572)),0)</f>
        <v>30</v>
      </c>
      <c r="Q2572" t="str">
        <f>LEFT(N2572, SEARCH("/",N2572,1)-1)</f>
        <v>food</v>
      </c>
      <c r="R2572" t="str">
        <f>RIGHT(N2572,LEN(N2572)-SEARCH("/",N2572,1))</f>
        <v>food trucks</v>
      </c>
      <c r="S2572" s="8">
        <f>(((J2572/60)/60)/24)+DATE(1970,1,1)+(-5/24)</f>
        <v>42744.694849537038</v>
      </c>
      <c r="T2572" s="8">
        <f>(((I2572/60)/60)/24)+DATE(1970,1,1)+(-5/24)</f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ROUND((E2573/D2573)*100,0)</f>
        <v>0</v>
      </c>
      <c r="P2573">
        <f>ROUND(IF(L2573=0,0,(E2573/L2573)),0)</f>
        <v>63</v>
      </c>
      <c r="Q2573" t="str">
        <f>LEFT(N2573, SEARCH("/",N2573,1)-1)</f>
        <v>food</v>
      </c>
      <c r="R2573" t="str">
        <f>RIGHT(N2573,LEN(N2573)-SEARCH("/",N2573,1))</f>
        <v>food trucks</v>
      </c>
      <c r="S2573" s="8">
        <f>(((J2573/60)/60)/24)+DATE(1970,1,1)+(-5/24)</f>
        <v>42449.133344907408</v>
      </c>
      <c r="T2573" s="8">
        <f>(((I2573/60)/60)/24)+DATE(1970,1,1)+(-5/24)</f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ROUND((E2574/D2574)*100,0)</f>
        <v>0</v>
      </c>
      <c r="P2574">
        <f>ROUND(IF(L2574=0,0,(E2574/L2574)),0)</f>
        <v>0</v>
      </c>
      <c r="Q2574" t="str">
        <f>LEFT(N2574, SEARCH("/",N2574,1)-1)</f>
        <v>food</v>
      </c>
      <c r="R2574" t="str">
        <f>RIGHT(N2574,LEN(N2574)-SEARCH("/",N2574,1))</f>
        <v>food trucks</v>
      </c>
      <c r="S2574" s="8">
        <f>(((J2574/60)/60)/24)+DATE(1970,1,1)+(-5/24)</f>
        <v>42076.911076388882</v>
      </c>
      <c r="T2574" s="8">
        <f>(((I2574/60)/60)/24)+DATE(1970,1,1)+(-5/24)</f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ROUND((E2575/D2575)*100,0)</f>
        <v>0</v>
      </c>
      <c r="P2575">
        <f>ROUND(IF(L2575=0,0,(E2575/L2575)),0)</f>
        <v>0</v>
      </c>
      <c r="Q2575" t="str">
        <f>LEFT(N2575, SEARCH("/",N2575,1)-1)</f>
        <v>food</v>
      </c>
      <c r="R2575" t="str">
        <f>RIGHT(N2575,LEN(N2575)-SEARCH("/",N2575,1))</f>
        <v>food trucks</v>
      </c>
      <c r="S2575" s="8">
        <f>(((J2575/60)/60)/24)+DATE(1970,1,1)+(-5/24)</f>
        <v>41829.383668981478</v>
      </c>
      <c r="T2575" s="8">
        <f>(((I2575/60)/60)/24)+DATE(1970,1,1)+(-5/24)</f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ROUND((E2576/D2576)*100,0)</f>
        <v>0</v>
      </c>
      <c r="P2576">
        <f>ROUND(IF(L2576=0,0,(E2576/L2576)),0)</f>
        <v>0</v>
      </c>
      <c r="Q2576" t="str">
        <f>LEFT(N2576, SEARCH("/",N2576,1)-1)</f>
        <v>food</v>
      </c>
      <c r="R2576" t="str">
        <f>RIGHT(N2576,LEN(N2576)-SEARCH("/",N2576,1))</f>
        <v>food trucks</v>
      </c>
      <c r="S2576" s="8">
        <f>(((J2576/60)/60)/24)+DATE(1970,1,1)+(-5/24)</f>
        <v>42487.617418981477</v>
      </c>
      <c r="T2576" s="8">
        <f>(((I2576/60)/60)/24)+DATE(1970,1,1)+(-5/24)</f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ROUND((E2577/D2577)*100,0)</f>
        <v>0</v>
      </c>
      <c r="P2577">
        <f>ROUND(IF(L2577=0,0,(E2577/L2577)),0)</f>
        <v>0</v>
      </c>
      <c r="Q2577" t="str">
        <f>LEFT(N2577, SEARCH("/",N2577,1)-1)</f>
        <v>food</v>
      </c>
      <c r="R2577" t="str">
        <f>RIGHT(N2577,LEN(N2577)-SEARCH("/",N2577,1))</f>
        <v>food trucks</v>
      </c>
      <c r="S2577" s="8">
        <f>(((J2577/60)/60)/24)+DATE(1970,1,1)+(-5/24)</f>
        <v>41985.90039351851</v>
      </c>
      <c r="T2577" s="8">
        <f>(((I2577/60)/60)/24)+DATE(1970,1,1)+(-5/24)</f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ROUND((E2578/D2578)*100,0)</f>
        <v>0</v>
      </c>
      <c r="P2578">
        <f>ROUND(IF(L2578=0,0,(E2578/L2578)),0)</f>
        <v>0</v>
      </c>
      <c r="Q2578" t="str">
        <f>LEFT(N2578, SEARCH("/",N2578,1)-1)</f>
        <v>food</v>
      </c>
      <c r="R2578" t="str">
        <f>RIGHT(N2578,LEN(N2578)-SEARCH("/",N2578,1))</f>
        <v>food trucks</v>
      </c>
      <c r="S2578" s="8">
        <f>(((J2578/60)/60)/24)+DATE(1970,1,1)+(-5/24)</f>
        <v>42059.801469907405</v>
      </c>
      <c r="T2578" s="8">
        <f>(((I2578/60)/60)/24)+DATE(1970,1,1)+(-5/24)</f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ROUND((E2579/D2579)*100,0)</f>
        <v>0</v>
      </c>
      <c r="P2579">
        <f>ROUND(IF(L2579=0,0,(E2579/L2579)),0)</f>
        <v>0</v>
      </c>
      <c r="Q2579" t="str">
        <f>LEFT(N2579, SEARCH("/",N2579,1)-1)</f>
        <v>food</v>
      </c>
      <c r="R2579" t="str">
        <f>RIGHT(N2579,LEN(N2579)-SEARCH("/",N2579,1))</f>
        <v>food trucks</v>
      </c>
      <c r="S2579" s="8">
        <f>(((J2579/60)/60)/24)+DATE(1970,1,1)+(-5/24)</f>
        <v>41830.612233796295</v>
      </c>
      <c r="T2579" s="8">
        <f>(((I2579/60)/60)/24)+DATE(1970,1,1)+(-5/24)</f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ROUND((E2580/D2580)*100,0)</f>
        <v>0</v>
      </c>
      <c r="P2580">
        <f>ROUND(IF(L2580=0,0,(E2580/L2580)),0)</f>
        <v>0</v>
      </c>
      <c r="Q2580" t="str">
        <f>LEFT(N2580, SEARCH("/",N2580,1)-1)</f>
        <v>food</v>
      </c>
      <c r="R2580" t="str">
        <f>RIGHT(N2580,LEN(N2580)-SEARCH("/",N2580,1))</f>
        <v>food trucks</v>
      </c>
      <c r="S2580" s="8">
        <f>(((J2580/60)/60)/24)+DATE(1970,1,1)+(-5/24)</f>
        <v>42237.814571759263</v>
      </c>
      <c r="T2580" s="8">
        <f>(((I2580/60)/60)/24)+DATE(1970,1,1)+(-5/24)</f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ROUND((E2581/D2581)*100,0)</f>
        <v>0</v>
      </c>
      <c r="P2581">
        <f>ROUND(IF(L2581=0,0,(E2581/L2581)),0)</f>
        <v>23</v>
      </c>
      <c r="Q2581" t="str">
        <f>LEFT(N2581, SEARCH("/",N2581,1)-1)</f>
        <v>food</v>
      </c>
      <c r="R2581" t="str">
        <f>RIGHT(N2581,LEN(N2581)-SEARCH("/",N2581,1))</f>
        <v>food trucks</v>
      </c>
      <c r="S2581" s="8">
        <f>(((J2581/60)/60)/24)+DATE(1970,1,1)+(-5/24)</f>
        <v>41837.621562499997</v>
      </c>
      <c r="T2581" s="8">
        <f>(((I2581/60)/60)/24)+DATE(1970,1,1)+(-5/24)</f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ROUND((E2582/D2582)*100,0)</f>
        <v>1</v>
      </c>
      <c r="P2582">
        <f>ROUND(IF(L2582=0,0,(E2582/L2582)),0)</f>
        <v>26</v>
      </c>
      <c r="Q2582" t="str">
        <f>LEFT(N2582, SEARCH("/",N2582,1)-1)</f>
        <v>food</v>
      </c>
      <c r="R2582" t="str">
        <f>RIGHT(N2582,LEN(N2582)-SEARCH("/",N2582,1))</f>
        <v>food trucks</v>
      </c>
      <c r="S2582" s="8">
        <f>(((J2582/60)/60)/24)+DATE(1970,1,1)+(-5/24)</f>
        <v>42110.118090277778</v>
      </c>
      <c r="T2582" s="8">
        <f>(((I2582/60)/60)/24)+DATE(1970,1,1)+(-5/24)</f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ROUND((E2583/D2583)*100,0)</f>
        <v>11</v>
      </c>
      <c r="P2583">
        <f>ROUND(IF(L2583=0,0,(E2583/L2583)),0)</f>
        <v>48</v>
      </c>
      <c r="Q2583" t="str">
        <f>LEFT(N2583, SEARCH("/",N2583,1)-1)</f>
        <v>food</v>
      </c>
      <c r="R2583" t="str">
        <f>RIGHT(N2583,LEN(N2583)-SEARCH("/",N2583,1))</f>
        <v>food trucks</v>
      </c>
      <c r="S2583" s="8">
        <f>(((J2583/60)/60)/24)+DATE(1970,1,1)+(-5/24)</f>
        <v>42294.420115740737</v>
      </c>
      <c r="T2583" s="8">
        <f>(((I2583/60)/60)/24)+DATE(1970,1,1)+(-5/24)</f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ROUND((E2584/D2584)*100,0)</f>
        <v>0</v>
      </c>
      <c r="P2584">
        <f>ROUND(IF(L2584=0,0,(E2584/L2584)),0)</f>
        <v>1</v>
      </c>
      <c r="Q2584" t="str">
        <f>LEFT(N2584, SEARCH("/",N2584,1)-1)</f>
        <v>food</v>
      </c>
      <c r="R2584" t="str">
        <f>RIGHT(N2584,LEN(N2584)-SEARCH("/",N2584,1))</f>
        <v>food trucks</v>
      </c>
      <c r="S2584" s="8">
        <f>(((J2584/60)/60)/24)+DATE(1970,1,1)+(-5/24)</f>
        <v>42642.780486111107</v>
      </c>
      <c r="T2584" s="8">
        <f>(((I2584/60)/60)/24)+DATE(1970,1,1)+(-5/24)</f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ROUND((E2585/D2585)*100,0)</f>
        <v>1</v>
      </c>
      <c r="P2585">
        <f>ROUND(IF(L2585=0,0,(E2585/L2585)),0)</f>
        <v>1</v>
      </c>
      <c r="Q2585" t="str">
        <f>LEFT(N2585, SEARCH("/",N2585,1)-1)</f>
        <v>food</v>
      </c>
      <c r="R2585" t="str">
        <f>RIGHT(N2585,LEN(N2585)-SEARCH("/",N2585,1))</f>
        <v>food trucks</v>
      </c>
      <c r="S2585" s="8">
        <f>(((J2585/60)/60)/24)+DATE(1970,1,1)+(-5/24)</f>
        <v>42019.561111111114</v>
      </c>
      <c r="T2585" s="8">
        <f>(((I2585/60)/60)/24)+DATE(1970,1,1)+(-5/24)</f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ROUND((E2586/D2586)*100,0)</f>
        <v>0</v>
      </c>
      <c r="P2586">
        <f>ROUND(IF(L2586=0,0,(E2586/L2586)),0)</f>
        <v>0</v>
      </c>
      <c r="Q2586" t="str">
        <f>LEFT(N2586, SEARCH("/",N2586,1)-1)</f>
        <v>food</v>
      </c>
      <c r="R2586" t="str">
        <f>RIGHT(N2586,LEN(N2586)-SEARCH("/",N2586,1))</f>
        <v>food trucks</v>
      </c>
      <c r="S2586" s="8">
        <f>(((J2586/60)/60)/24)+DATE(1970,1,1)+(-5/24)</f>
        <v>42139.964918981481</v>
      </c>
      <c r="T2586" s="8">
        <f>(((I2586/60)/60)/24)+DATE(1970,1,1)+(-5/24)</f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ROUND((E2587/D2587)*100,0)</f>
        <v>0</v>
      </c>
      <c r="P2587">
        <f>ROUND(IF(L2587=0,0,(E2587/L2587)),0)</f>
        <v>50</v>
      </c>
      <c r="Q2587" t="str">
        <f>LEFT(N2587, SEARCH("/",N2587,1)-1)</f>
        <v>food</v>
      </c>
      <c r="R2587" t="str">
        <f>RIGHT(N2587,LEN(N2587)-SEARCH("/",N2587,1))</f>
        <v>food trucks</v>
      </c>
      <c r="S2587" s="8">
        <f>(((J2587/60)/60)/24)+DATE(1970,1,1)+(-5/24)</f>
        <v>41795.754999999997</v>
      </c>
      <c r="T2587" s="8">
        <f>(((I2587/60)/60)/24)+DATE(1970,1,1)+(-5/24)</f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ROUND((E2588/D2588)*100,0)</f>
        <v>0</v>
      </c>
      <c r="P2588">
        <f>ROUND(IF(L2588=0,0,(E2588/L2588)),0)</f>
        <v>5</v>
      </c>
      <c r="Q2588" t="str">
        <f>LEFT(N2588, SEARCH("/",N2588,1)-1)</f>
        <v>food</v>
      </c>
      <c r="R2588" t="str">
        <f>RIGHT(N2588,LEN(N2588)-SEARCH("/",N2588,1))</f>
        <v>food trucks</v>
      </c>
      <c r="S2588" s="8">
        <f>(((J2588/60)/60)/24)+DATE(1970,1,1)+(-5/24)</f>
        <v>42333.121944444443</v>
      </c>
      <c r="T2588" s="8">
        <f>(((I2588/60)/60)/24)+DATE(1970,1,1)+(-5/24)</f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ROUND((E2589/D2589)*100,0)</f>
        <v>2</v>
      </c>
      <c r="P2589">
        <f>ROUND(IF(L2589=0,0,(E2589/L2589)),0)</f>
        <v>203</v>
      </c>
      <c r="Q2589" t="str">
        <f>LEFT(N2589, SEARCH("/",N2589,1)-1)</f>
        <v>food</v>
      </c>
      <c r="R2589" t="str">
        <f>RIGHT(N2589,LEN(N2589)-SEARCH("/",N2589,1))</f>
        <v>food trucks</v>
      </c>
      <c r="S2589" s="8">
        <f>(((J2589/60)/60)/24)+DATE(1970,1,1)+(-5/24)</f>
        <v>42338.467048611106</v>
      </c>
      <c r="T2589" s="8">
        <f>(((I2589/60)/60)/24)+DATE(1970,1,1)+(-5/24)</f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ROUND((E2590/D2590)*100,0)</f>
        <v>4</v>
      </c>
      <c r="P2590">
        <f>ROUND(IF(L2590=0,0,(E2590/L2590)),0)</f>
        <v>29</v>
      </c>
      <c r="Q2590" t="str">
        <f>LEFT(N2590, SEARCH("/",N2590,1)-1)</f>
        <v>food</v>
      </c>
      <c r="R2590" t="str">
        <f>RIGHT(N2590,LEN(N2590)-SEARCH("/",N2590,1))</f>
        <v>food trucks</v>
      </c>
      <c r="S2590" s="8">
        <f>(((J2590/60)/60)/24)+DATE(1970,1,1)+(-5/24)</f>
        <v>42042.467893518515</v>
      </c>
      <c r="T2590" s="8">
        <f>(((I2590/60)/60)/24)+DATE(1970,1,1)+(-5/24)</f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ROUND((E2591/D2591)*100,0)</f>
        <v>0</v>
      </c>
      <c r="P2591">
        <f>ROUND(IF(L2591=0,0,(E2591/L2591)),0)</f>
        <v>5</v>
      </c>
      <c r="Q2591" t="str">
        <f>LEFT(N2591, SEARCH("/",N2591,1)-1)</f>
        <v>food</v>
      </c>
      <c r="R2591" t="str">
        <f>RIGHT(N2591,LEN(N2591)-SEARCH("/",N2591,1))</f>
        <v>food trucks</v>
      </c>
      <c r="S2591" s="8">
        <f>(((J2591/60)/60)/24)+DATE(1970,1,1)+(-5/24)</f>
        <v>42422.327858796292</v>
      </c>
      <c r="T2591" s="8">
        <f>(((I2591/60)/60)/24)+DATE(1970,1,1)+(-5/24)</f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ROUND((E2592/D2592)*100,0)</f>
        <v>0</v>
      </c>
      <c r="P2592">
        <f>ROUND(IF(L2592=0,0,(E2592/L2592)),0)</f>
        <v>0</v>
      </c>
      <c r="Q2592" t="str">
        <f>LEFT(N2592, SEARCH("/",N2592,1)-1)</f>
        <v>food</v>
      </c>
      <c r="R2592" t="str">
        <f>RIGHT(N2592,LEN(N2592)-SEARCH("/",N2592,1))</f>
        <v>food trucks</v>
      </c>
      <c r="S2592" s="8">
        <f>(((J2592/60)/60)/24)+DATE(1970,1,1)+(-5/24)</f>
        <v>42388.380752314813</v>
      </c>
      <c r="T2592" s="8">
        <f>(((I2592/60)/60)/24)+DATE(1970,1,1)+(-5/24)</f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ROUND((E2593/D2593)*100,0)</f>
        <v>2</v>
      </c>
      <c r="P2593">
        <f>ROUND(IF(L2593=0,0,(E2593/L2593)),0)</f>
        <v>13</v>
      </c>
      <c r="Q2593" t="str">
        <f>LEFT(N2593, SEARCH("/",N2593,1)-1)</f>
        <v>food</v>
      </c>
      <c r="R2593" t="str">
        <f>RIGHT(N2593,LEN(N2593)-SEARCH("/",N2593,1))</f>
        <v>food trucks</v>
      </c>
      <c r="S2593" s="8">
        <f>(((J2593/60)/60)/24)+DATE(1970,1,1)+(-5/24)</f>
        <v>42382.698194444441</v>
      </c>
      <c r="T2593" s="8">
        <f>(((I2593/60)/60)/24)+DATE(1970,1,1)+(-5/24)</f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ROUND((E2594/D2594)*100,0)</f>
        <v>0</v>
      </c>
      <c r="P2594">
        <f>ROUND(IF(L2594=0,0,(E2594/L2594)),0)</f>
        <v>50</v>
      </c>
      <c r="Q2594" t="str">
        <f>LEFT(N2594, SEARCH("/",N2594,1)-1)</f>
        <v>food</v>
      </c>
      <c r="R2594" t="str">
        <f>RIGHT(N2594,LEN(N2594)-SEARCH("/",N2594,1))</f>
        <v>food trucks</v>
      </c>
      <c r="S2594" s="8">
        <f>(((J2594/60)/60)/24)+DATE(1970,1,1)+(-5/24)</f>
        <v>41887.592835648145</v>
      </c>
      <c r="T2594" s="8">
        <f>(((I2594/60)/60)/24)+DATE(1970,1,1)+(-5/24)</f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ROUND((E2595/D2595)*100,0)</f>
        <v>0</v>
      </c>
      <c r="P2595">
        <f>ROUND(IF(L2595=0,0,(E2595/L2595)),0)</f>
        <v>0</v>
      </c>
      <c r="Q2595" t="str">
        <f>LEFT(N2595, SEARCH("/",N2595,1)-1)</f>
        <v>food</v>
      </c>
      <c r="R2595" t="str">
        <f>RIGHT(N2595,LEN(N2595)-SEARCH("/",N2595,1))</f>
        <v>food trucks</v>
      </c>
      <c r="S2595" s="8">
        <f>(((J2595/60)/60)/24)+DATE(1970,1,1)+(-5/24)</f>
        <v>42089.636875000004</v>
      </c>
      <c r="T2595" s="8">
        <f>(((I2595/60)/60)/24)+DATE(1970,1,1)+(-5/24)</f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ROUND((E2596/D2596)*100,0)</f>
        <v>0</v>
      </c>
      <c r="P2596">
        <f>ROUND(IF(L2596=0,0,(E2596/L2596)),0)</f>
        <v>1</v>
      </c>
      <c r="Q2596" t="str">
        <f>LEFT(N2596, SEARCH("/",N2596,1)-1)</f>
        <v>food</v>
      </c>
      <c r="R2596" t="str">
        <f>RIGHT(N2596,LEN(N2596)-SEARCH("/",N2596,1))</f>
        <v>food trucks</v>
      </c>
      <c r="S2596" s="8">
        <f>(((J2596/60)/60)/24)+DATE(1970,1,1)+(-5/24)</f>
        <v>41828.759583333333</v>
      </c>
      <c r="T2596" s="8">
        <f>(((I2596/60)/60)/24)+DATE(1970,1,1)+(-5/24)</f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ROUND((E2597/D2597)*100,0)</f>
        <v>12</v>
      </c>
      <c r="P2597">
        <f>ROUND(IF(L2597=0,0,(E2597/L2597)),0)</f>
        <v>96</v>
      </c>
      <c r="Q2597" t="str">
        <f>LEFT(N2597, SEARCH("/",N2597,1)-1)</f>
        <v>food</v>
      </c>
      <c r="R2597" t="str">
        <f>RIGHT(N2597,LEN(N2597)-SEARCH("/",N2597,1))</f>
        <v>food trucks</v>
      </c>
      <c r="S2597" s="8">
        <f>(((J2597/60)/60)/24)+DATE(1970,1,1)+(-5/24)</f>
        <v>42760.035879629628</v>
      </c>
      <c r="T2597" s="8">
        <f>(((I2597/60)/60)/24)+DATE(1970,1,1)+(-5/24)</f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ROUND((E2598/D2598)*100,0)</f>
        <v>24</v>
      </c>
      <c r="P2598">
        <f>ROUND(IF(L2598=0,0,(E2598/L2598)),0)</f>
        <v>306</v>
      </c>
      <c r="Q2598" t="str">
        <f>LEFT(N2598, SEARCH("/",N2598,1)-1)</f>
        <v>food</v>
      </c>
      <c r="R2598" t="str">
        <f>RIGHT(N2598,LEN(N2598)-SEARCH("/",N2598,1))</f>
        <v>food trucks</v>
      </c>
      <c r="S2598" s="8">
        <f>(((J2598/60)/60)/24)+DATE(1970,1,1)+(-5/24)</f>
        <v>41828.45612268518</v>
      </c>
      <c r="T2598" s="8">
        <f>(((I2598/60)/60)/24)+DATE(1970,1,1)+(-5/24)</f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ROUND((E2599/D2599)*100,0)</f>
        <v>6</v>
      </c>
      <c r="P2599">
        <f>ROUND(IF(L2599=0,0,(E2599/L2599)),0)</f>
        <v>12</v>
      </c>
      <c r="Q2599" t="str">
        <f>LEFT(N2599, SEARCH("/",N2599,1)-1)</f>
        <v>food</v>
      </c>
      <c r="R2599" t="str">
        <f>RIGHT(N2599,LEN(N2599)-SEARCH("/",N2599,1))</f>
        <v>food trucks</v>
      </c>
      <c r="S2599" s="8">
        <f>(((J2599/60)/60)/24)+DATE(1970,1,1)+(-5/24)</f>
        <v>42510.133298611108</v>
      </c>
      <c r="T2599" s="8">
        <f>(((I2599/60)/60)/24)+DATE(1970,1,1)+(-5/24)</f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ROUND((E2600/D2600)*100,0)</f>
        <v>39</v>
      </c>
      <c r="P2600">
        <f>ROUND(IF(L2600=0,0,(E2600/L2600)),0)</f>
        <v>84</v>
      </c>
      <c r="Q2600" t="str">
        <f>LEFT(N2600, SEARCH("/",N2600,1)-1)</f>
        <v>food</v>
      </c>
      <c r="R2600" t="str">
        <f>RIGHT(N2600,LEN(N2600)-SEARCH("/",N2600,1))</f>
        <v>food trucks</v>
      </c>
      <c r="S2600" s="8">
        <f>(((J2600/60)/60)/24)+DATE(1970,1,1)+(-5/24)</f>
        <v>42240.631956018515</v>
      </c>
      <c r="T2600" s="8">
        <f>(((I2600/60)/60)/24)+DATE(1970,1,1)+(-5/24)</f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ROUND((E2601/D2601)*100,0)</f>
        <v>1</v>
      </c>
      <c r="P2601">
        <f>ROUND(IF(L2601=0,0,(E2601/L2601)),0)</f>
        <v>18</v>
      </c>
      <c r="Q2601" t="str">
        <f>LEFT(N2601, SEARCH("/",N2601,1)-1)</f>
        <v>food</v>
      </c>
      <c r="R2601" t="str">
        <f>RIGHT(N2601,LEN(N2601)-SEARCH("/",N2601,1))</f>
        <v>food trucks</v>
      </c>
      <c r="S2601" s="8">
        <f>(((J2601/60)/60)/24)+DATE(1970,1,1)+(-5/24)</f>
        <v>41809.545682870368</v>
      </c>
      <c r="T2601" s="8">
        <f>(((I2601/60)/60)/24)+DATE(1970,1,1)+(-5/24)</f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ROUND((E2602/D2602)*100,0)</f>
        <v>7</v>
      </c>
      <c r="P2602">
        <f>ROUND(IF(L2602=0,0,(E2602/L2602)),0)</f>
        <v>116</v>
      </c>
      <c r="Q2602" t="str">
        <f>LEFT(N2602, SEARCH("/",N2602,1)-1)</f>
        <v>food</v>
      </c>
      <c r="R2602" t="str">
        <f>RIGHT(N2602,LEN(N2602)-SEARCH("/",N2602,1))</f>
        <v>food trucks</v>
      </c>
      <c r="S2602" s="8">
        <f>(((J2602/60)/60)/24)+DATE(1970,1,1)+(-5/24)</f>
        <v>42394.692129629628</v>
      </c>
      <c r="T2602" s="8">
        <f>(((I2602/60)/60)/24)+DATE(1970,1,1)+(-5/24)</f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ROUND((E2603/D2603)*100,0)</f>
        <v>661</v>
      </c>
      <c r="P2603">
        <f>ROUND(IF(L2603=0,0,(E2603/L2603)),0)</f>
        <v>22</v>
      </c>
      <c r="Q2603" t="str">
        <f>LEFT(N2603, SEARCH("/",N2603,1)-1)</f>
        <v>technology</v>
      </c>
      <c r="R2603" t="str">
        <f>RIGHT(N2603,LEN(N2603)-SEARCH("/",N2603,1))</f>
        <v>space exploration</v>
      </c>
      <c r="S2603" s="8">
        <f>(((J2603/60)/60)/24)+DATE(1970,1,1)+(-5/24)</f>
        <v>41150.69385416666</v>
      </c>
      <c r="T2603" s="8">
        <f>(((I2603/60)/60)/24)+DATE(1970,1,1)+(-5/24)</f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ROUND((E2604/D2604)*100,0)</f>
        <v>326</v>
      </c>
      <c r="P2604">
        <f>ROUND(IF(L2604=0,0,(E2604/L2604)),0)</f>
        <v>80</v>
      </c>
      <c r="Q2604" t="str">
        <f>LEFT(N2604, SEARCH("/",N2604,1)-1)</f>
        <v>technology</v>
      </c>
      <c r="R2604" t="str">
        <f>RIGHT(N2604,LEN(N2604)-SEARCH("/",N2604,1))</f>
        <v>space exploration</v>
      </c>
      <c r="S2604" s="8">
        <f>(((J2604/60)/60)/24)+DATE(1970,1,1)+(-5/24)</f>
        <v>41915.538981481477</v>
      </c>
      <c r="T2604" s="8">
        <f>(((I2604/60)/60)/24)+DATE(1970,1,1)+(-5/24)</f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ROUND((E2605/D2605)*100,0)</f>
        <v>101</v>
      </c>
      <c r="P2605">
        <f>ROUND(IF(L2605=0,0,(E2605/L2605)),0)</f>
        <v>36</v>
      </c>
      <c r="Q2605" t="str">
        <f>LEFT(N2605, SEARCH("/",N2605,1)-1)</f>
        <v>technology</v>
      </c>
      <c r="R2605" t="str">
        <f>RIGHT(N2605,LEN(N2605)-SEARCH("/",N2605,1))</f>
        <v>space exploration</v>
      </c>
      <c r="S2605" s="8">
        <f>(((J2605/60)/60)/24)+DATE(1970,1,1)+(-5/24)</f>
        <v>41617.704328703701</v>
      </c>
      <c r="T2605" s="8">
        <f>(((I2605/60)/60)/24)+DATE(1970,1,1)+(-5/24)</f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ROUND((E2606/D2606)*100,0)</f>
        <v>104</v>
      </c>
      <c r="P2606">
        <f>ROUND(IF(L2606=0,0,(E2606/L2606)),0)</f>
        <v>65</v>
      </c>
      <c r="Q2606" t="str">
        <f>LEFT(N2606, SEARCH("/",N2606,1)-1)</f>
        <v>technology</v>
      </c>
      <c r="R2606" t="str">
        <f>RIGHT(N2606,LEN(N2606)-SEARCH("/",N2606,1))</f>
        <v>space exploration</v>
      </c>
      <c r="S2606" s="8">
        <f>(((J2606/60)/60)/24)+DATE(1970,1,1)+(-5/24)</f>
        <v>40997.842858796292</v>
      </c>
      <c r="T2606" s="8">
        <f>(((I2606/60)/60)/24)+DATE(1970,1,1)+(-5/24)</f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ROUND((E2607/D2607)*100,0)</f>
        <v>107</v>
      </c>
      <c r="P2607">
        <f>ROUND(IF(L2607=0,0,(E2607/L2607)),0)</f>
        <v>61</v>
      </c>
      <c r="Q2607" t="str">
        <f>LEFT(N2607, SEARCH("/",N2607,1)-1)</f>
        <v>technology</v>
      </c>
      <c r="R2607" t="str">
        <f>RIGHT(N2607,LEN(N2607)-SEARCH("/",N2607,1))</f>
        <v>space exploration</v>
      </c>
      <c r="S2607" s="8">
        <f>(((J2607/60)/60)/24)+DATE(1970,1,1)+(-5/24)</f>
        <v>42508.33321759259</v>
      </c>
      <c r="T2607" s="8">
        <f>(((I2607/60)/60)/24)+DATE(1970,1,1)+(-5/24)</f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ROUND((E2608/D2608)*100,0)</f>
        <v>110</v>
      </c>
      <c r="P2608">
        <f>ROUND(IF(L2608=0,0,(E2608/L2608)),0)</f>
        <v>31</v>
      </c>
      <c r="Q2608" t="str">
        <f>LEFT(N2608, SEARCH("/",N2608,1)-1)</f>
        <v>technology</v>
      </c>
      <c r="R2608" t="str">
        <f>RIGHT(N2608,LEN(N2608)-SEARCH("/",N2608,1))</f>
        <v>space exploration</v>
      </c>
      <c r="S2608" s="8">
        <f>(((J2608/60)/60)/24)+DATE(1970,1,1)+(-5/24)</f>
        <v>41726.504421296297</v>
      </c>
      <c r="T2608" s="8">
        <f>(((I2608/60)/60)/24)+DATE(1970,1,1)+(-5/24)</f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ROUND((E2609/D2609)*100,0)</f>
        <v>408</v>
      </c>
      <c r="P2609">
        <f>ROUND(IF(L2609=0,0,(E2609/L2609)),0)</f>
        <v>82</v>
      </c>
      <c r="Q2609" t="str">
        <f>LEFT(N2609, SEARCH("/",N2609,1)-1)</f>
        <v>technology</v>
      </c>
      <c r="R2609" t="str">
        <f>RIGHT(N2609,LEN(N2609)-SEARCH("/",N2609,1))</f>
        <v>space exploration</v>
      </c>
      <c r="S2609" s="8">
        <f>(((J2609/60)/60)/24)+DATE(1970,1,1)+(-5/24)</f>
        <v>42184.666342592587</v>
      </c>
      <c r="T2609" s="8">
        <f>(((I2609/60)/60)/24)+DATE(1970,1,1)+(-5/24)</f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ROUND((E2610/D2610)*100,0)</f>
        <v>224</v>
      </c>
      <c r="P2610">
        <f>ROUND(IF(L2610=0,0,(E2610/L2610)),0)</f>
        <v>59</v>
      </c>
      <c r="Q2610" t="str">
        <f>LEFT(N2610, SEARCH("/",N2610,1)-1)</f>
        <v>technology</v>
      </c>
      <c r="R2610" t="str">
        <f>RIGHT(N2610,LEN(N2610)-SEARCH("/",N2610,1))</f>
        <v>space exploration</v>
      </c>
      <c r="S2610" s="8">
        <f>(((J2610/60)/60)/24)+DATE(1970,1,1)+(-5/24)</f>
        <v>42767.593379629623</v>
      </c>
      <c r="T2610" s="8">
        <f>(((I2610/60)/60)/24)+DATE(1970,1,1)+(-5/24)</f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ROUND((E2611/D2611)*100,0)</f>
        <v>304</v>
      </c>
      <c r="P2611">
        <f>ROUND(IF(L2611=0,0,(E2611/L2611)),0)</f>
        <v>157</v>
      </c>
      <c r="Q2611" t="str">
        <f>LEFT(N2611, SEARCH("/",N2611,1)-1)</f>
        <v>technology</v>
      </c>
      <c r="R2611" t="str">
        <f>RIGHT(N2611,LEN(N2611)-SEARCH("/",N2611,1))</f>
        <v>space exploration</v>
      </c>
      <c r="S2611" s="8">
        <f>(((J2611/60)/60)/24)+DATE(1970,1,1)+(-5/24)</f>
        <v>41075.02952546296</v>
      </c>
      <c r="T2611" s="8">
        <f>(((I2611/60)/60)/24)+DATE(1970,1,1)+(-5/24)</f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ROUND((E2612/D2612)*100,0)</f>
        <v>141</v>
      </c>
      <c r="P2612">
        <f>ROUND(IF(L2612=0,0,(E2612/L2612)),0)</f>
        <v>56</v>
      </c>
      <c r="Q2612" t="str">
        <f>LEFT(N2612, SEARCH("/",N2612,1)-1)</f>
        <v>technology</v>
      </c>
      <c r="R2612" t="str">
        <f>RIGHT(N2612,LEN(N2612)-SEARCH("/",N2612,1))</f>
        <v>space exploration</v>
      </c>
      <c r="S2612" s="8">
        <f>(((J2612/60)/60)/24)+DATE(1970,1,1)+(-5/24)</f>
        <v>42564.672743055555</v>
      </c>
      <c r="T2612" s="8">
        <f>(((I2612/60)/60)/24)+DATE(1970,1,1)+(-5/24)</f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ROUND((E2613/D2613)*100,0)</f>
        <v>2791</v>
      </c>
      <c r="P2613">
        <f>ROUND(IF(L2613=0,0,(E2613/L2613)),0)</f>
        <v>84</v>
      </c>
      <c r="Q2613" t="str">
        <f>LEFT(N2613, SEARCH("/",N2613,1)-1)</f>
        <v>technology</v>
      </c>
      <c r="R2613" t="str">
        <f>RIGHT(N2613,LEN(N2613)-SEARCH("/",N2613,1))</f>
        <v>space exploration</v>
      </c>
      <c r="S2613" s="8">
        <f>(((J2613/60)/60)/24)+DATE(1970,1,1)+(-5/24)</f>
        <v>42704.127476851849</v>
      </c>
      <c r="T2613" s="8">
        <f>(((I2613/60)/60)/24)+DATE(1970,1,1)+(-5/24)</f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ROUND((E2614/D2614)*100,0)</f>
        <v>172</v>
      </c>
      <c r="P2614">
        <f>ROUND(IF(L2614=0,0,(E2614/L2614)),0)</f>
        <v>58</v>
      </c>
      <c r="Q2614" t="str">
        <f>LEFT(N2614, SEARCH("/",N2614,1)-1)</f>
        <v>technology</v>
      </c>
      <c r="R2614" t="str">
        <f>RIGHT(N2614,LEN(N2614)-SEARCH("/",N2614,1))</f>
        <v>space exploration</v>
      </c>
      <c r="S2614" s="8">
        <f>(((J2614/60)/60)/24)+DATE(1970,1,1)+(-5/24)</f>
        <v>41981.934837962959</v>
      </c>
      <c r="T2614" s="8">
        <f>(((I2614/60)/60)/24)+DATE(1970,1,1)+(-5/24)</f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ROUND((E2615/D2615)*100,0)</f>
        <v>101</v>
      </c>
      <c r="P2615">
        <f>ROUND(IF(L2615=0,0,(E2615/L2615)),0)</f>
        <v>271</v>
      </c>
      <c r="Q2615" t="str">
        <f>LEFT(N2615, SEARCH("/",N2615,1)-1)</f>
        <v>technology</v>
      </c>
      <c r="R2615" t="str">
        <f>RIGHT(N2615,LEN(N2615)-SEARCH("/",N2615,1))</f>
        <v>space exploration</v>
      </c>
      <c r="S2615" s="8">
        <f>(((J2615/60)/60)/24)+DATE(1970,1,1)+(-5/24)</f>
        <v>41143.609884259255</v>
      </c>
      <c r="T2615" s="8">
        <f>(((I2615/60)/60)/24)+DATE(1970,1,1)+(-5/24)</f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ROUND((E2616/D2616)*100,0)</f>
        <v>102</v>
      </c>
      <c r="P2616">
        <f>ROUND(IF(L2616=0,0,(E2616/L2616)),0)</f>
        <v>107</v>
      </c>
      <c r="Q2616" t="str">
        <f>LEFT(N2616, SEARCH("/",N2616,1)-1)</f>
        <v>technology</v>
      </c>
      <c r="R2616" t="str">
        <f>RIGHT(N2616,LEN(N2616)-SEARCH("/",N2616,1))</f>
        <v>space exploration</v>
      </c>
      <c r="S2616" s="8">
        <f>(((J2616/60)/60)/24)+DATE(1970,1,1)+(-5/24)</f>
        <v>41730.500138888885</v>
      </c>
      <c r="T2616" s="8">
        <f>(((I2616/60)/60)/24)+DATE(1970,1,1)+(-5/24)</f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ROUND((E2617/D2617)*100,0)</f>
        <v>170</v>
      </c>
      <c r="P2617">
        <f>ROUND(IF(L2617=0,0,(E2617/L2617)),0)</f>
        <v>47</v>
      </c>
      <c r="Q2617" t="str">
        <f>LEFT(N2617, SEARCH("/",N2617,1)-1)</f>
        <v>technology</v>
      </c>
      <c r="R2617" t="str">
        <f>RIGHT(N2617,LEN(N2617)-SEARCH("/",N2617,1))</f>
        <v>space exploration</v>
      </c>
      <c r="S2617" s="8">
        <f>(((J2617/60)/60)/24)+DATE(1970,1,1)+(-5/24)</f>
        <v>42453.288935185185</v>
      </c>
      <c r="T2617" s="8">
        <f>(((I2617/60)/60)/24)+DATE(1970,1,1)+(-5/24)</f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ROUND((E2618/D2618)*100,0)</f>
        <v>115</v>
      </c>
      <c r="P2618">
        <f>ROUND(IF(L2618=0,0,(E2618/L2618)),0)</f>
        <v>120</v>
      </c>
      <c r="Q2618" t="str">
        <f>LEFT(N2618, SEARCH("/",N2618,1)-1)</f>
        <v>technology</v>
      </c>
      <c r="R2618" t="str">
        <f>RIGHT(N2618,LEN(N2618)-SEARCH("/",N2618,1))</f>
        <v>space exploration</v>
      </c>
      <c r="S2618" s="8">
        <f>(((J2618/60)/60)/24)+DATE(1970,1,1)+(-5/24)</f>
        <v>42211.786215277774</v>
      </c>
      <c r="T2618" s="8">
        <f>(((I2618/60)/60)/24)+DATE(1970,1,1)+(-5/24)</f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ROUND((E2619/D2619)*100,0)</f>
        <v>878</v>
      </c>
      <c r="P2619">
        <f>ROUND(IF(L2619=0,0,(E2619/L2619)),0)</f>
        <v>28</v>
      </c>
      <c r="Q2619" t="str">
        <f>LEFT(N2619, SEARCH("/",N2619,1)-1)</f>
        <v>technology</v>
      </c>
      <c r="R2619" t="str">
        <f>RIGHT(N2619,LEN(N2619)-SEARCH("/",N2619,1))</f>
        <v>space exploration</v>
      </c>
      <c r="S2619" s="8">
        <f>(((J2619/60)/60)/24)+DATE(1970,1,1)+(-5/24)</f>
        <v>41902.666099537033</v>
      </c>
      <c r="T2619" s="8">
        <f>(((I2619/60)/60)/24)+DATE(1970,1,1)+(-5/24)</f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ROUND((E2620/D2620)*100,0)</f>
        <v>105</v>
      </c>
      <c r="P2620">
        <f>ROUND(IF(L2620=0,0,(E2620/L2620)),0)</f>
        <v>205</v>
      </c>
      <c r="Q2620" t="str">
        <f>LEFT(N2620, SEARCH("/",N2620,1)-1)</f>
        <v>technology</v>
      </c>
      <c r="R2620" t="str">
        <f>RIGHT(N2620,LEN(N2620)-SEARCH("/",N2620,1))</f>
        <v>space exploration</v>
      </c>
      <c r="S2620" s="8">
        <f>(((J2620/60)/60)/24)+DATE(1970,1,1)+(-5/24)</f>
        <v>42279.584039351852</v>
      </c>
      <c r="T2620" s="8">
        <f>(((I2620/60)/60)/24)+DATE(1970,1,1)+(-5/24)</f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ROUND((E2621/D2621)*100,0)</f>
        <v>188</v>
      </c>
      <c r="P2621">
        <f>ROUND(IF(L2621=0,0,(E2621/L2621)),0)</f>
        <v>36</v>
      </c>
      <c r="Q2621" t="str">
        <f>LEFT(N2621, SEARCH("/",N2621,1)-1)</f>
        <v>technology</v>
      </c>
      <c r="R2621" t="str">
        <f>RIGHT(N2621,LEN(N2621)-SEARCH("/",N2621,1))</f>
        <v>space exploration</v>
      </c>
      <c r="S2621" s="8">
        <f>(((J2621/60)/60)/24)+DATE(1970,1,1)+(-5/24)</f>
        <v>42273.67597222222</v>
      </c>
      <c r="T2621" s="8">
        <f>(((I2621/60)/60)/24)+DATE(1970,1,1)+(-5/24)</f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ROUND((E2622/D2622)*100,0)</f>
        <v>144</v>
      </c>
      <c r="P2622">
        <f>ROUND(IF(L2622=0,0,(E2622/L2622)),0)</f>
        <v>75</v>
      </c>
      <c r="Q2622" t="str">
        <f>LEFT(N2622, SEARCH("/",N2622,1)-1)</f>
        <v>technology</v>
      </c>
      <c r="R2622" t="str">
        <f>RIGHT(N2622,LEN(N2622)-SEARCH("/",N2622,1))</f>
        <v>space exploration</v>
      </c>
      <c r="S2622" s="8">
        <f>(((J2622/60)/60)/24)+DATE(1970,1,1)+(-5/24)</f>
        <v>42250.958819444444</v>
      </c>
      <c r="T2622" s="8">
        <f>(((I2622/60)/60)/24)+DATE(1970,1,1)+(-5/24)</f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ROUND((E2623/D2623)*100,0)</f>
        <v>146</v>
      </c>
      <c r="P2623">
        <f>ROUND(IF(L2623=0,0,(E2623/L2623)),0)</f>
        <v>47</v>
      </c>
      <c r="Q2623" t="str">
        <f>LEFT(N2623, SEARCH("/",N2623,1)-1)</f>
        <v>technology</v>
      </c>
      <c r="R2623" t="str">
        <f>RIGHT(N2623,LEN(N2623)-SEARCH("/",N2623,1))</f>
        <v>space exploration</v>
      </c>
      <c r="S2623" s="8">
        <f>(((J2623/60)/60)/24)+DATE(1970,1,1)+(-5/24)</f>
        <v>42115.539212962954</v>
      </c>
      <c r="T2623" s="8">
        <f>(((I2623/60)/60)/24)+DATE(1970,1,1)+(-5/24)</f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ROUND((E2624/D2624)*100,0)</f>
        <v>131</v>
      </c>
      <c r="P2624">
        <f>ROUND(IF(L2624=0,0,(E2624/L2624)),0)</f>
        <v>27</v>
      </c>
      <c r="Q2624" t="str">
        <f>LEFT(N2624, SEARCH("/",N2624,1)-1)</f>
        <v>technology</v>
      </c>
      <c r="R2624" t="str">
        <f>RIGHT(N2624,LEN(N2624)-SEARCH("/",N2624,1))</f>
        <v>space exploration</v>
      </c>
      <c r="S2624" s="8">
        <f>(((J2624/60)/60)/24)+DATE(1970,1,1)+(-5/24)</f>
        <v>42689.534907407404</v>
      </c>
      <c r="T2624" s="8">
        <f>(((I2624/60)/60)/24)+DATE(1970,1,1)+(-5/24)</f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ROUND((E2625/D2625)*100,0)</f>
        <v>114</v>
      </c>
      <c r="P2625">
        <f>ROUND(IF(L2625=0,0,(E2625/L2625)),0)</f>
        <v>37</v>
      </c>
      <c r="Q2625" t="str">
        <f>LEFT(N2625, SEARCH("/",N2625,1)-1)</f>
        <v>technology</v>
      </c>
      <c r="R2625" t="str">
        <f>RIGHT(N2625,LEN(N2625)-SEARCH("/",N2625,1))</f>
        <v>space exploration</v>
      </c>
      <c r="S2625" s="8">
        <f>(((J2625/60)/60)/24)+DATE(1970,1,1)+(-5/24)</f>
        <v>42692.048217592594</v>
      </c>
      <c r="T2625" s="8">
        <f>(((I2625/60)/60)/24)+DATE(1970,1,1)+(-5/24)</f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ROUND((E2626/D2626)*100,0)</f>
        <v>1379</v>
      </c>
      <c r="P2626">
        <f>ROUND(IF(L2626=0,0,(E2626/L2626)),0)</f>
        <v>32</v>
      </c>
      <c r="Q2626" t="str">
        <f>LEFT(N2626, SEARCH("/",N2626,1)-1)</f>
        <v>technology</v>
      </c>
      <c r="R2626" t="str">
        <f>RIGHT(N2626,LEN(N2626)-SEARCH("/",N2626,1))</f>
        <v>space exploration</v>
      </c>
      <c r="S2626" s="8">
        <f>(((J2626/60)/60)/24)+DATE(1970,1,1)+(-5/24)</f>
        <v>41144.213217592594</v>
      </c>
      <c r="T2626" s="8">
        <f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ROUND((E2627/D2627)*100,0)</f>
        <v>956</v>
      </c>
      <c r="P2627">
        <f>ROUND(IF(L2627=0,0,(E2627/L2627)),0)</f>
        <v>28</v>
      </c>
      <c r="Q2627" t="str">
        <f>LEFT(N2627, SEARCH("/",N2627,1)-1)</f>
        <v>technology</v>
      </c>
      <c r="R2627" t="str">
        <f>RIGHT(N2627,LEN(N2627)-SEARCH("/",N2627,1))</f>
        <v>space exploration</v>
      </c>
      <c r="S2627" s="8">
        <f>(((J2627/60)/60)/24)+DATE(1970,1,1)+(-5/24)</f>
        <v>42658.601944444446</v>
      </c>
      <c r="T2627" s="8">
        <f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ROUND((E2628/D2628)*100,0)</f>
        <v>112</v>
      </c>
      <c r="P2628">
        <f>ROUND(IF(L2628=0,0,(E2628/L2628)),0)</f>
        <v>56</v>
      </c>
      <c r="Q2628" t="str">
        <f>LEFT(N2628, SEARCH("/",N2628,1)-1)</f>
        <v>technology</v>
      </c>
      <c r="R2628" t="str">
        <f>RIGHT(N2628,LEN(N2628)-SEARCH("/",N2628,1))</f>
        <v>space exploration</v>
      </c>
      <c r="S2628" s="8">
        <f>(((J2628/60)/60)/24)+DATE(1970,1,1)+(-5/24)</f>
        <v>42128.41978009259</v>
      </c>
      <c r="T2628" s="8">
        <f>(((I2628/60)/60)/24)+DATE(1970,1,1)+(-5/24)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ROUND((E2629/D2629)*100,0)</f>
        <v>647</v>
      </c>
      <c r="P2629">
        <f>ROUND(IF(L2629=0,0,(E2629/L2629)),0)</f>
        <v>22</v>
      </c>
      <c r="Q2629" t="str">
        <f>LEFT(N2629, SEARCH("/",N2629,1)-1)</f>
        <v>technology</v>
      </c>
      <c r="R2629" t="str">
        <f>RIGHT(N2629,LEN(N2629)-SEARCH("/",N2629,1))</f>
        <v>space exploration</v>
      </c>
      <c r="S2629" s="8">
        <f>(((J2629/60)/60)/24)+DATE(1970,1,1)+(-5/24)</f>
        <v>42304.621076388888</v>
      </c>
      <c r="T2629" s="8">
        <f>(((I2629/60)/60)/24)+DATE(1970,1,1)+(-5/24)</f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ROUND((E2630/D2630)*100,0)</f>
        <v>110</v>
      </c>
      <c r="P2630">
        <f>ROUND(IF(L2630=0,0,(E2630/L2630)),0)</f>
        <v>44</v>
      </c>
      <c r="Q2630" t="str">
        <f>LEFT(N2630, SEARCH("/",N2630,1)-1)</f>
        <v>technology</v>
      </c>
      <c r="R2630" t="str">
        <f>RIGHT(N2630,LEN(N2630)-SEARCH("/",N2630,1))</f>
        <v>space exploration</v>
      </c>
      <c r="S2630" s="8">
        <f>(((J2630/60)/60)/24)+DATE(1970,1,1)+(-5/24)</f>
        <v>41953.757719907408</v>
      </c>
      <c r="T2630" s="8">
        <f>(((I2630/60)/60)/24)+DATE(1970,1,1)+(-5/24)</f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ROUND((E2631/D2631)*100,0)</f>
        <v>128</v>
      </c>
      <c r="P2631">
        <f>ROUND(IF(L2631=0,0,(E2631/L2631)),0)</f>
        <v>64</v>
      </c>
      <c r="Q2631" t="str">
        <f>LEFT(N2631, SEARCH("/",N2631,1)-1)</f>
        <v>technology</v>
      </c>
      <c r="R2631" t="str">
        <f>RIGHT(N2631,LEN(N2631)-SEARCH("/",N2631,1))</f>
        <v>space exploration</v>
      </c>
      <c r="S2631" s="8">
        <f>(((J2631/60)/60)/24)+DATE(1970,1,1)+(-5/24)</f>
        <v>42108.330115740733</v>
      </c>
      <c r="T2631" s="8">
        <f>(((I2631/60)/60)/24)+DATE(1970,1,1)+(-5/24)</f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ROUND((E2632/D2632)*100,0)</f>
        <v>158</v>
      </c>
      <c r="P2632">
        <f>ROUND(IF(L2632=0,0,(E2632/L2632)),0)</f>
        <v>39</v>
      </c>
      <c r="Q2632" t="str">
        <f>LEFT(N2632, SEARCH("/",N2632,1)-1)</f>
        <v>technology</v>
      </c>
      <c r="R2632" t="str">
        <f>RIGHT(N2632,LEN(N2632)-SEARCH("/",N2632,1))</f>
        <v>space exploration</v>
      </c>
      <c r="S2632" s="8">
        <f>(((J2632/60)/60)/24)+DATE(1970,1,1)+(-5/24)</f>
        <v>42523.897129629629</v>
      </c>
      <c r="T2632" s="8">
        <f>(((I2632/60)/60)/24)+DATE(1970,1,1)+(-5/24)</f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ROUND((E2633/D2633)*100,0)</f>
        <v>115</v>
      </c>
      <c r="P2633">
        <f>ROUND(IF(L2633=0,0,(E2633/L2633)),0)</f>
        <v>80</v>
      </c>
      <c r="Q2633" t="str">
        <f>LEFT(N2633, SEARCH("/",N2633,1)-1)</f>
        <v>technology</v>
      </c>
      <c r="R2633" t="str">
        <f>RIGHT(N2633,LEN(N2633)-SEARCH("/",N2633,1))</f>
        <v>space exploration</v>
      </c>
      <c r="S2633" s="8">
        <f>(((J2633/60)/60)/24)+DATE(1970,1,1)+(-5/24)</f>
        <v>42217.960960648146</v>
      </c>
      <c r="T2633" s="8">
        <f>(((I2633/60)/60)/24)+DATE(1970,1,1)+(-5/24)</f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ROUND((E2634/D2634)*100,0)</f>
        <v>137</v>
      </c>
      <c r="P2634">
        <f>ROUND(IF(L2634=0,0,(E2634/L2634)),0)</f>
        <v>35</v>
      </c>
      <c r="Q2634" t="str">
        <f>LEFT(N2634, SEARCH("/",N2634,1)-1)</f>
        <v>technology</v>
      </c>
      <c r="R2634" t="str">
        <f>RIGHT(N2634,LEN(N2634)-SEARCH("/",N2634,1))</f>
        <v>space exploration</v>
      </c>
      <c r="S2634" s="8">
        <f>(((J2634/60)/60)/24)+DATE(1970,1,1)+(-5/24)</f>
        <v>42493.853460648148</v>
      </c>
      <c r="T2634" s="8">
        <f>(((I2634/60)/60)/24)+DATE(1970,1,1)+(-5/24)</f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ROUND((E2635/D2635)*100,0)</f>
        <v>355</v>
      </c>
      <c r="P2635">
        <f>ROUND(IF(L2635=0,0,(E2635/L2635)),0)</f>
        <v>89</v>
      </c>
      <c r="Q2635" t="str">
        <f>LEFT(N2635, SEARCH("/",N2635,1)-1)</f>
        <v>technology</v>
      </c>
      <c r="R2635" t="str">
        <f>RIGHT(N2635,LEN(N2635)-SEARCH("/",N2635,1))</f>
        <v>space exploration</v>
      </c>
      <c r="S2635" s="8">
        <f>(((J2635/60)/60)/24)+DATE(1970,1,1)+(-5/24)</f>
        <v>41667.614953703705</v>
      </c>
      <c r="T2635" s="8">
        <f>(((I2635/60)/60)/24)+DATE(1970,1,1)+(-5/24)</f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ROUND((E2636/D2636)*100,0)</f>
        <v>106</v>
      </c>
      <c r="P2636">
        <f>ROUND(IF(L2636=0,0,(E2636/L2636)),0)</f>
        <v>39</v>
      </c>
      <c r="Q2636" t="str">
        <f>LEFT(N2636, SEARCH("/",N2636,1)-1)</f>
        <v>technology</v>
      </c>
      <c r="R2636" t="str">
        <f>RIGHT(N2636,LEN(N2636)-SEARCH("/",N2636,1))</f>
        <v>space exploration</v>
      </c>
      <c r="S2636" s="8">
        <f>(((J2636/60)/60)/24)+DATE(1970,1,1)+(-5/24)</f>
        <v>42612.448159722226</v>
      </c>
      <c r="T2636" s="8">
        <f>(((I2636/60)/60)/24)+DATE(1970,1,1)+(-5/24)</f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ROUND((E2637/D2637)*100,0)</f>
        <v>100</v>
      </c>
      <c r="P2637">
        <f>ROUND(IF(L2637=0,0,(E2637/L2637)),0)</f>
        <v>137</v>
      </c>
      <c r="Q2637" t="str">
        <f>LEFT(N2637, SEARCH("/",N2637,1)-1)</f>
        <v>technology</v>
      </c>
      <c r="R2637" t="str">
        <f>RIGHT(N2637,LEN(N2637)-SEARCH("/",N2637,1))</f>
        <v>space exploration</v>
      </c>
      <c r="S2637" s="8">
        <f>(((J2637/60)/60)/24)+DATE(1970,1,1)+(-5/24)</f>
        <v>42037.742604166669</v>
      </c>
      <c r="T2637" s="8">
        <f>(((I2637/60)/60)/24)+DATE(1970,1,1)+(-5/24)</f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ROUND((E2638/D2638)*100,0)</f>
        <v>187</v>
      </c>
      <c r="P2638">
        <f>ROUND(IF(L2638=0,0,(E2638/L2638)),0)</f>
        <v>37</v>
      </c>
      <c r="Q2638" t="str">
        <f>LEFT(N2638, SEARCH("/",N2638,1)-1)</f>
        <v>technology</v>
      </c>
      <c r="R2638" t="str">
        <f>RIGHT(N2638,LEN(N2638)-SEARCH("/",N2638,1))</f>
        <v>space exploration</v>
      </c>
      <c r="S2638" s="8">
        <f>(((J2638/60)/60)/24)+DATE(1970,1,1)+(-5/24)</f>
        <v>42636.406412037039</v>
      </c>
      <c r="T2638" s="8">
        <f>(((I2638/60)/60)/24)+DATE(1970,1,1)+(-5/24)</f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ROUND((E2639/D2639)*100,0)</f>
        <v>166</v>
      </c>
      <c r="P2639">
        <f>ROUND(IF(L2639=0,0,(E2639/L2639)),0)</f>
        <v>32</v>
      </c>
      <c r="Q2639" t="str">
        <f>LEFT(N2639, SEARCH("/",N2639,1)-1)</f>
        <v>technology</v>
      </c>
      <c r="R2639" t="str">
        <f>RIGHT(N2639,LEN(N2639)-SEARCH("/",N2639,1))</f>
        <v>space exploration</v>
      </c>
      <c r="S2639" s="8">
        <f>(((J2639/60)/60)/24)+DATE(1970,1,1)+(-5/24)</f>
        <v>42639.341145833336</v>
      </c>
      <c r="T2639" s="8">
        <f>(((I2639/60)/60)/24)+DATE(1970,1,1)+(-5/24)</f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ROUND((E2640/D2640)*100,0)</f>
        <v>102</v>
      </c>
      <c r="P2640">
        <f>ROUND(IF(L2640=0,0,(E2640/L2640)),0)</f>
        <v>25</v>
      </c>
      <c r="Q2640" t="str">
        <f>LEFT(N2640, SEARCH("/",N2640,1)-1)</f>
        <v>technology</v>
      </c>
      <c r="R2640" t="str">
        <f>RIGHT(N2640,LEN(N2640)-SEARCH("/",N2640,1))</f>
        <v>space exploration</v>
      </c>
      <c r="S2640" s="8">
        <f>(((J2640/60)/60)/24)+DATE(1970,1,1)+(-5/24)</f>
        <v>41989.70480324074</v>
      </c>
      <c r="T2640" s="8">
        <f>(((I2640/60)/60)/24)+DATE(1970,1,1)+(-5/24)</f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ROUND((E2641/D2641)*100,0)</f>
        <v>164</v>
      </c>
      <c r="P2641">
        <f>ROUND(IF(L2641=0,0,(E2641/L2641)),0)</f>
        <v>10</v>
      </c>
      <c r="Q2641" t="str">
        <f>LEFT(N2641, SEARCH("/",N2641,1)-1)</f>
        <v>technology</v>
      </c>
      <c r="R2641" t="str">
        <f>RIGHT(N2641,LEN(N2641)-SEARCH("/",N2641,1))</f>
        <v>space exploration</v>
      </c>
      <c r="S2641" s="8">
        <f>(((J2641/60)/60)/24)+DATE(1970,1,1)+(-5/24)</f>
        <v>42024.656805555554</v>
      </c>
      <c r="T2641" s="8">
        <f>(((I2641/60)/60)/24)+DATE(1970,1,1)+(-5/24)</f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ROUND((E2642/D2642)*100,0)</f>
        <v>106</v>
      </c>
      <c r="P2642">
        <f>ROUND(IF(L2642=0,0,(E2642/L2642)),0)</f>
        <v>46</v>
      </c>
      <c r="Q2642" t="str">
        <f>LEFT(N2642, SEARCH("/",N2642,1)-1)</f>
        <v>technology</v>
      </c>
      <c r="R2642" t="str">
        <f>RIGHT(N2642,LEN(N2642)-SEARCH("/",N2642,1))</f>
        <v>space exploration</v>
      </c>
      <c r="S2642" s="8">
        <f>(((J2642/60)/60)/24)+DATE(1970,1,1)+(-5/24)</f>
        <v>42102.952245370368</v>
      </c>
      <c r="T2642" s="8">
        <f>(((I2642/60)/60)/24)+DATE(1970,1,1)+(-5/24)</f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ROUND((E2643/D2643)*100,0)</f>
        <v>1</v>
      </c>
      <c r="P2643">
        <f>ROUND(IF(L2643=0,0,(E2643/L2643)),0)</f>
        <v>15</v>
      </c>
      <c r="Q2643" t="str">
        <f>LEFT(N2643, SEARCH("/",N2643,1)-1)</f>
        <v>technology</v>
      </c>
      <c r="R2643" t="str">
        <f>RIGHT(N2643,LEN(N2643)-SEARCH("/",N2643,1))</f>
        <v>space exploration</v>
      </c>
      <c r="S2643" s="8">
        <f>(((J2643/60)/60)/24)+DATE(1970,1,1)+(-5/24)</f>
        <v>41880.618784722217</v>
      </c>
      <c r="T2643" s="8">
        <f>(((I2643/60)/60)/24)+DATE(1970,1,1)+(-5/24)</f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ROUND((E2644/D2644)*100,0)</f>
        <v>0</v>
      </c>
      <c r="P2644">
        <f>ROUND(IF(L2644=0,0,(E2644/L2644)),0)</f>
        <v>0</v>
      </c>
      <c r="Q2644" t="str">
        <f>LEFT(N2644, SEARCH("/",N2644,1)-1)</f>
        <v>technology</v>
      </c>
      <c r="R2644" t="str">
        <f>RIGHT(N2644,LEN(N2644)-SEARCH("/",N2644,1))</f>
        <v>space exploration</v>
      </c>
      <c r="S2644" s="8">
        <f>(((J2644/60)/60)/24)+DATE(1970,1,1)+(-5/24)</f>
        <v>42536.03828703703</v>
      </c>
      <c r="T2644" s="8">
        <f>(((I2644/60)/60)/24)+DATE(1970,1,1)+(-5/24)</f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ROUND((E2645/D2645)*100,0)</f>
        <v>34</v>
      </c>
      <c r="P2645">
        <f>ROUND(IF(L2645=0,0,(E2645/L2645)),0)</f>
        <v>224</v>
      </c>
      <c r="Q2645" t="str">
        <f>LEFT(N2645, SEARCH("/",N2645,1)-1)</f>
        <v>technology</v>
      </c>
      <c r="R2645" t="str">
        <f>RIGHT(N2645,LEN(N2645)-SEARCH("/",N2645,1))</f>
        <v>space exploration</v>
      </c>
      <c r="S2645" s="8">
        <f>(((J2645/60)/60)/24)+DATE(1970,1,1)+(-5/24)</f>
        <v>42689.374016203699</v>
      </c>
      <c r="T2645" s="8">
        <f>(((I2645/60)/60)/24)+DATE(1970,1,1)+(-5/24)</f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ROUND((E2646/D2646)*100,0)</f>
        <v>2</v>
      </c>
      <c r="P2646">
        <f>ROUND(IF(L2646=0,0,(E2646/L2646)),0)</f>
        <v>39</v>
      </c>
      <c r="Q2646" t="str">
        <f>LEFT(N2646, SEARCH("/",N2646,1)-1)</f>
        <v>technology</v>
      </c>
      <c r="R2646" t="str">
        <f>RIGHT(N2646,LEN(N2646)-SEARCH("/",N2646,1))</f>
        <v>space exploration</v>
      </c>
      <c r="S2646" s="8">
        <f>(((J2646/60)/60)/24)+DATE(1970,1,1)+(-5/24)</f>
        <v>42774.583738425928</v>
      </c>
      <c r="T2646" s="8">
        <f>(((I2646/60)/60)/24)+DATE(1970,1,1)+(-5/24)</f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ROUND((E2647/D2647)*100,0)</f>
        <v>11</v>
      </c>
      <c r="P2647">
        <f>ROUND(IF(L2647=0,0,(E2647/L2647)),0)</f>
        <v>91</v>
      </c>
      <c r="Q2647" t="str">
        <f>LEFT(N2647, SEARCH("/",N2647,1)-1)</f>
        <v>technology</v>
      </c>
      <c r="R2647" t="str">
        <f>RIGHT(N2647,LEN(N2647)-SEARCH("/",N2647,1))</f>
        <v>space exploration</v>
      </c>
      <c r="S2647" s="8">
        <f>(((J2647/60)/60)/24)+DATE(1970,1,1)+(-5/24)</f>
        <v>41921.634293981479</v>
      </c>
      <c r="T2647" s="8">
        <f>(((I2647/60)/60)/24)+DATE(1970,1,1)+(-5/24)</f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ROUND((E2648/D2648)*100,0)</f>
        <v>8</v>
      </c>
      <c r="P2648">
        <f>ROUND(IF(L2648=0,0,(E2648/L2648)),0)</f>
        <v>79</v>
      </c>
      <c r="Q2648" t="str">
        <f>LEFT(N2648, SEARCH("/",N2648,1)-1)</f>
        <v>technology</v>
      </c>
      <c r="R2648" t="str">
        <f>RIGHT(N2648,LEN(N2648)-SEARCH("/",N2648,1))</f>
        <v>space exploration</v>
      </c>
      <c r="S2648" s="8">
        <f>(((J2648/60)/60)/24)+DATE(1970,1,1)+(-5/24)</f>
        <v>42226.10496527778</v>
      </c>
      <c r="T2648" s="8">
        <f>(((I2648/60)/60)/24)+DATE(1970,1,1)+(-5/24)</f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ROUND((E2649/D2649)*100,0)</f>
        <v>1</v>
      </c>
      <c r="P2649">
        <f>ROUND(IF(L2649=0,0,(E2649/L2649)),0)</f>
        <v>12</v>
      </c>
      <c r="Q2649" t="str">
        <f>LEFT(N2649, SEARCH("/",N2649,1)-1)</f>
        <v>technology</v>
      </c>
      <c r="R2649" t="str">
        <f>RIGHT(N2649,LEN(N2649)-SEARCH("/",N2649,1))</f>
        <v>space exploration</v>
      </c>
      <c r="S2649" s="8">
        <f>(((J2649/60)/60)/24)+DATE(1970,1,1)+(-5/24)</f>
        <v>42200.053460648145</v>
      </c>
      <c r="T2649" s="8">
        <f>(((I2649/60)/60)/24)+DATE(1970,1,1)+(-5/24)</f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ROUND((E2650/D2650)*100,0)</f>
        <v>1</v>
      </c>
      <c r="P2650">
        <f>ROUND(IF(L2650=0,0,(E2650/L2650)),0)</f>
        <v>18</v>
      </c>
      <c r="Q2650" t="str">
        <f>LEFT(N2650, SEARCH("/",N2650,1)-1)</f>
        <v>technology</v>
      </c>
      <c r="R2650" t="str">
        <f>RIGHT(N2650,LEN(N2650)-SEARCH("/",N2650,1))</f>
        <v>space exploration</v>
      </c>
      <c r="S2650" s="8">
        <f>(((J2650/60)/60)/24)+DATE(1970,1,1)+(-5/24)</f>
        <v>42408.506481481476</v>
      </c>
      <c r="T2650" s="8">
        <f>(((I2650/60)/60)/24)+DATE(1970,1,1)+(-5/24)</f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ROUND((E2651/D2651)*100,0)</f>
        <v>0</v>
      </c>
      <c r="P2651">
        <f>ROUND(IF(L2651=0,0,(E2651/L2651)),0)</f>
        <v>41</v>
      </c>
      <c r="Q2651" t="str">
        <f>LEFT(N2651, SEARCH("/",N2651,1)-1)</f>
        <v>technology</v>
      </c>
      <c r="R2651" t="str">
        <f>RIGHT(N2651,LEN(N2651)-SEARCH("/",N2651,1))</f>
        <v>space exploration</v>
      </c>
      <c r="S2651" s="8">
        <f>(((J2651/60)/60)/24)+DATE(1970,1,1)+(-5/24)</f>
        <v>42341.788668981484</v>
      </c>
      <c r="T2651" s="8">
        <f>(((I2651/60)/60)/24)+DATE(1970,1,1)+(-5/24)</f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ROUND((E2652/D2652)*100,0)</f>
        <v>1</v>
      </c>
      <c r="P2652">
        <f>ROUND(IF(L2652=0,0,(E2652/L2652)),0)</f>
        <v>72</v>
      </c>
      <c r="Q2652" t="str">
        <f>LEFT(N2652, SEARCH("/",N2652,1)-1)</f>
        <v>technology</v>
      </c>
      <c r="R2652" t="str">
        <f>RIGHT(N2652,LEN(N2652)-SEARCH("/",N2652,1))</f>
        <v>space exploration</v>
      </c>
      <c r="S2652" s="8">
        <f>(((J2652/60)/60)/24)+DATE(1970,1,1)+(-5/24)</f>
        <v>42695.416006944441</v>
      </c>
      <c r="T2652" s="8">
        <f>(((I2652/60)/60)/24)+DATE(1970,1,1)+(-5/24)</f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ROUND((E2653/D2653)*100,0)</f>
        <v>2</v>
      </c>
      <c r="P2653">
        <f>ROUND(IF(L2653=0,0,(E2653/L2653)),0)</f>
        <v>308</v>
      </c>
      <c r="Q2653" t="str">
        <f>LEFT(N2653, SEARCH("/",N2653,1)-1)</f>
        <v>technology</v>
      </c>
      <c r="R2653" t="str">
        <f>RIGHT(N2653,LEN(N2653)-SEARCH("/",N2653,1))</f>
        <v>space exploration</v>
      </c>
      <c r="S2653" s="8">
        <f>(((J2653/60)/60)/24)+DATE(1970,1,1)+(-5/24)</f>
        <v>42327.597326388881</v>
      </c>
      <c r="T2653" s="8">
        <f>(((I2653/60)/60)/24)+DATE(1970,1,1)+(-5/24)</f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ROUND((E2654/D2654)*100,0)</f>
        <v>1</v>
      </c>
      <c r="P2654">
        <f>ROUND(IF(L2654=0,0,(E2654/L2654)),0)</f>
        <v>80</v>
      </c>
      <c r="Q2654" t="str">
        <f>LEFT(N2654, SEARCH("/",N2654,1)-1)</f>
        <v>technology</v>
      </c>
      <c r="R2654" t="str">
        <f>RIGHT(N2654,LEN(N2654)-SEARCH("/",N2654,1))</f>
        <v>space exploration</v>
      </c>
      <c r="S2654" s="8">
        <f>(((J2654/60)/60)/24)+DATE(1970,1,1)+(-5/24)</f>
        <v>41952.950520833336</v>
      </c>
      <c r="T2654" s="8">
        <f>(((I2654/60)/60)/24)+DATE(1970,1,1)+(-5/24)</f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ROUND((E2655/D2655)*100,0)</f>
        <v>12</v>
      </c>
      <c r="P2655">
        <f>ROUND(IF(L2655=0,0,(E2655/L2655)),0)</f>
        <v>84</v>
      </c>
      <c r="Q2655" t="str">
        <f>LEFT(N2655, SEARCH("/",N2655,1)-1)</f>
        <v>technology</v>
      </c>
      <c r="R2655" t="str">
        <f>RIGHT(N2655,LEN(N2655)-SEARCH("/",N2655,1))</f>
        <v>space exploration</v>
      </c>
      <c r="S2655" s="8">
        <f>(((J2655/60)/60)/24)+DATE(1970,1,1)+(-5/24)</f>
        <v>41771.443599537037</v>
      </c>
      <c r="T2655" s="8">
        <f>(((I2655/60)/60)/24)+DATE(1970,1,1)+(-5/24)</f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ROUND((E2656/D2656)*100,0)</f>
        <v>0</v>
      </c>
      <c r="P2656">
        <f>ROUND(IF(L2656=0,0,(E2656/L2656)),0)</f>
        <v>9</v>
      </c>
      <c r="Q2656" t="str">
        <f>LEFT(N2656, SEARCH("/",N2656,1)-1)</f>
        <v>technology</v>
      </c>
      <c r="R2656" t="str">
        <f>RIGHT(N2656,LEN(N2656)-SEARCH("/",N2656,1))</f>
        <v>space exploration</v>
      </c>
      <c r="S2656" s="8">
        <f>(((J2656/60)/60)/24)+DATE(1970,1,1)+(-5/24)</f>
        <v>42055.39266203704</v>
      </c>
      <c r="T2656" s="8">
        <f>(((I2656/60)/60)/24)+DATE(1970,1,1)+(-5/24)</f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ROUND((E2657/D2657)*100,0)</f>
        <v>21</v>
      </c>
      <c r="P2657">
        <f>ROUND(IF(L2657=0,0,(E2657/L2657)),0)</f>
        <v>73</v>
      </c>
      <c r="Q2657" t="str">
        <f>LEFT(N2657, SEARCH("/",N2657,1)-1)</f>
        <v>technology</v>
      </c>
      <c r="R2657" t="str">
        <f>RIGHT(N2657,LEN(N2657)-SEARCH("/",N2657,1))</f>
        <v>space exploration</v>
      </c>
      <c r="S2657" s="8">
        <f>(((J2657/60)/60)/24)+DATE(1970,1,1)+(-5/24)</f>
        <v>42381.657951388886</v>
      </c>
      <c r="T2657" s="8">
        <f>(((I2657/60)/60)/24)+DATE(1970,1,1)+(-5/24)</f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ROUND((E2658/D2658)*100,0)</f>
        <v>11</v>
      </c>
      <c r="P2658">
        <f>ROUND(IF(L2658=0,0,(E2658/L2658)),0)</f>
        <v>113</v>
      </c>
      <c r="Q2658" t="str">
        <f>LEFT(N2658, SEARCH("/",N2658,1)-1)</f>
        <v>technology</v>
      </c>
      <c r="R2658" t="str">
        <f>RIGHT(N2658,LEN(N2658)-SEARCH("/",N2658,1))</f>
        <v>space exploration</v>
      </c>
      <c r="S2658" s="8">
        <f>(((J2658/60)/60)/24)+DATE(1970,1,1)+(-5/24)</f>
        <v>42767.480185185181</v>
      </c>
      <c r="T2658" s="8">
        <f>(((I2658/60)/60)/24)+DATE(1970,1,1)+(-5/24)</f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ROUND((E2659/D2659)*100,0)</f>
        <v>19</v>
      </c>
      <c r="P2659">
        <f>ROUND(IF(L2659=0,0,(E2659/L2659)),0)</f>
        <v>95</v>
      </c>
      <c r="Q2659" t="str">
        <f>LEFT(N2659, SEARCH("/",N2659,1)-1)</f>
        <v>technology</v>
      </c>
      <c r="R2659" t="str">
        <f>RIGHT(N2659,LEN(N2659)-SEARCH("/",N2659,1))</f>
        <v>space exploration</v>
      </c>
      <c r="S2659" s="8">
        <f>(((J2659/60)/60)/24)+DATE(1970,1,1)+(-5/24)</f>
        <v>42551.720520833333</v>
      </c>
      <c r="T2659" s="8">
        <f>(((I2659/60)/60)/24)+DATE(1970,1,1)+(-5/24)</f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ROUND((E2660/D2660)*100,0)</f>
        <v>0</v>
      </c>
      <c r="P2660">
        <f>ROUND(IF(L2660=0,0,(E2660/L2660)),0)</f>
        <v>23</v>
      </c>
      <c r="Q2660" t="str">
        <f>LEFT(N2660, SEARCH("/",N2660,1)-1)</f>
        <v>technology</v>
      </c>
      <c r="R2660" t="str">
        <f>RIGHT(N2660,LEN(N2660)-SEARCH("/",N2660,1))</f>
        <v>space exploration</v>
      </c>
      <c r="S2660" s="8">
        <f>(((J2660/60)/60)/24)+DATE(1970,1,1)+(-5/24)</f>
        <v>42551.675856481481</v>
      </c>
      <c r="T2660" s="8">
        <f>(((I2660/60)/60)/24)+DATE(1970,1,1)+(-5/24)</f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ROUND((E2661/D2661)*100,0)</f>
        <v>3</v>
      </c>
      <c r="P2661">
        <f>ROUND(IF(L2661=0,0,(E2661/L2661)),0)</f>
        <v>133</v>
      </c>
      <c r="Q2661" t="str">
        <f>LEFT(N2661, SEARCH("/",N2661,1)-1)</f>
        <v>technology</v>
      </c>
      <c r="R2661" t="str">
        <f>RIGHT(N2661,LEN(N2661)-SEARCH("/",N2661,1))</f>
        <v>space exploration</v>
      </c>
      <c r="S2661" s="8">
        <f>(((J2661/60)/60)/24)+DATE(1970,1,1)+(-5/24)</f>
        <v>42081.861226851855</v>
      </c>
      <c r="T2661" s="8">
        <f>(((I2661/60)/60)/24)+DATE(1970,1,1)+(-5/24)</f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ROUND((E2662/D2662)*100,0)</f>
        <v>0</v>
      </c>
      <c r="P2662">
        <f>ROUND(IF(L2662=0,0,(E2662/L2662)),0)</f>
        <v>4</v>
      </c>
      <c r="Q2662" t="str">
        <f>LEFT(N2662, SEARCH("/",N2662,1)-1)</f>
        <v>technology</v>
      </c>
      <c r="R2662" t="str">
        <f>RIGHT(N2662,LEN(N2662)-SEARCH("/",N2662,1))</f>
        <v>space exploration</v>
      </c>
      <c r="S2662" s="8">
        <f>(((J2662/60)/60)/24)+DATE(1970,1,1)+(-5/24)</f>
        <v>42272.504837962959</v>
      </c>
      <c r="T2662" s="8">
        <f>(((I2662/60)/60)/24)+DATE(1970,1,1)+(-5/24)</f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ROUND((E2663/D2663)*100,0)</f>
        <v>103</v>
      </c>
      <c r="P2663">
        <f>ROUND(IF(L2663=0,0,(E2663/L2663)),0)</f>
        <v>86</v>
      </c>
      <c r="Q2663" t="str">
        <f>LEFT(N2663, SEARCH("/",N2663,1)-1)</f>
        <v>technology</v>
      </c>
      <c r="R2663" t="str">
        <f>RIGHT(N2663,LEN(N2663)-SEARCH("/",N2663,1))</f>
        <v>makerspaces</v>
      </c>
      <c r="S2663" s="8">
        <f>(((J2663/60)/60)/24)+DATE(1970,1,1)+(-5/24)</f>
        <v>41542.750115740739</v>
      </c>
      <c r="T2663" s="8">
        <f>(((I2663/60)/60)/24)+DATE(1970,1,1)+(-5/24)</f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ROUND((E2664/D2664)*100,0)</f>
        <v>107</v>
      </c>
      <c r="P2664">
        <f>ROUND(IF(L2664=0,0,(E2664/L2664)),0)</f>
        <v>267</v>
      </c>
      <c r="Q2664" t="str">
        <f>LEFT(N2664, SEARCH("/",N2664,1)-1)</f>
        <v>technology</v>
      </c>
      <c r="R2664" t="str">
        <f>RIGHT(N2664,LEN(N2664)-SEARCH("/",N2664,1))</f>
        <v>makerspaces</v>
      </c>
      <c r="S2664" s="8">
        <f>(((J2664/60)/60)/24)+DATE(1970,1,1)+(-5/24)</f>
        <v>42207.538344907407</v>
      </c>
      <c r="T2664" s="8">
        <f>(((I2664/60)/60)/24)+DATE(1970,1,1)+(-5/24)</f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ROUND((E2665/D2665)*100,0)</f>
        <v>105</v>
      </c>
      <c r="P2665">
        <f>ROUND(IF(L2665=0,0,(E2665/L2665)),0)</f>
        <v>374</v>
      </c>
      <c r="Q2665" t="str">
        <f>LEFT(N2665, SEARCH("/",N2665,1)-1)</f>
        <v>technology</v>
      </c>
      <c r="R2665" t="str">
        <f>RIGHT(N2665,LEN(N2665)-SEARCH("/",N2665,1))</f>
        <v>makerspaces</v>
      </c>
      <c r="S2665" s="8">
        <f>(((J2665/60)/60)/24)+DATE(1970,1,1)+(-5/24)</f>
        <v>42222.41443287037</v>
      </c>
      <c r="T2665" s="8">
        <f>(((I2665/60)/60)/24)+DATE(1970,1,1)+(-5/24)</f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ROUND((E2666/D2666)*100,0)</f>
        <v>103</v>
      </c>
      <c r="P2666">
        <f>ROUND(IF(L2666=0,0,(E2666/L2666)),0)</f>
        <v>174</v>
      </c>
      <c r="Q2666" t="str">
        <f>LEFT(N2666, SEARCH("/",N2666,1)-1)</f>
        <v>technology</v>
      </c>
      <c r="R2666" t="str">
        <f>RIGHT(N2666,LEN(N2666)-SEARCH("/",N2666,1))</f>
        <v>makerspaces</v>
      </c>
      <c r="S2666" s="8">
        <f>(((J2666/60)/60)/24)+DATE(1970,1,1)+(-5/24)</f>
        <v>42312.817094907405</v>
      </c>
      <c r="T2666" s="8">
        <f>(((I2666/60)/60)/24)+DATE(1970,1,1)+(-5/24)</f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ROUND((E2667/D2667)*100,0)</f>
        <v>123</v>
      </c>
      <c r="P2667">
        <f>ROUND(IF(L2667=0,0,(E2667/L2667)),0)</f>
        <v>94</v>
      </c>
      <c r="Q2667" t="str">
        <f>LEFT(N2667, SEARCH("/",N2667,1)-1)</f>
        <v>technology</v>
      </c>
      <c r="R2667" t="str">
        <f>RIGHT(N2667,LEN(N2667)-SEARCH("/",N2667,1))</f>
        <v>makerspaces</v>
      </c>
      <c r="S2667" s="8">
        <f>(((J2667/60)/60)/24)+DATE(1970,1,1)+(-5/24)</f>
        <v>42083.687199074069</v>
      </c>
      <c r="T2667" s="8">
        <f>(((I2667/60)/60)/24)+DATE(1970,1,1)+(-5/24)</f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ROUND((E2668/D2668)*100,0)</f>
        <v>159</v>
      </c>
      <c r="P2668">
        <f>ROUND(IF(L2668=0,0,(E2668/L2668)),0)</f>
        <v>77</v>
      </c>
      <c r="Q2668" t="str">
        <f>LEFT(N2668, SEARCH("/",N2668,1)-1)</f>
        <v>technology</v>
      </c>
      <c r="R2668" t="str">
        <f>RIGHT(N2668,LEN(N2668)-SEARCH("/",N2668,1))</f>
        <v>makerspaces</v>
      </c>
      <c r="S2668" s="8">
        <f>(((J2668/60)/60)/24)+DATE(1970,1,1)+(-5/24)</f>
        <v>42235.55600694444</v>
      </c>
      <c r="T2668" s="8">
        <f>(((I2668/60)/60)/24)+DATE(1970,1,1)+(-5/24)</f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ROUND((E2669/D2669)*100,0)</f>
        <v>111</v>
      </c>
      <c r="P2669">
        <f>ROUND(IF(L2669=0,0,(E2669/L2669)),0)</f>
        <v>92</v>
      </c>
      <c r="Q2669" t="str">
        <f>LEFT(N2669, SEARCH("/",N2669,1)-1)</f>
        <v>technology</v>
      </c>
      <c r="R2669" t="str">
        <f>RIGHT(N2669,LEN(N2669)-SEARCH("/",N2669,1))</f>
        <v>makerspaces</v>
      </c>
      <c r="S2669" s="8">
        <f>(((J2669/60)/60)/24)+DATE(1970,1,1)+(-5/24)</f>
        <v>42380.717777777776</v>
      </c>
      <c r="T2669" s="8">
        <f>(((I2669/60)/60)/24)+DATE(1970,1,1)+(-5/24)</f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ROUND((E2670/D2670)*100,0)</f>
        <v>171</v>
      </c>
      <c r="P2670">
        <f>ROUND(IF(L2670=0,0,(E2670/L2670)),0)</f>
        <v>61</v>
      </c>
      <c r="Q2670" t="str">
        <f>LEFT(N2670, SEARCH("/",N2670,1)-1)</f>
        <v>technology</v>
      </c>
      <c r="R2670" t="str">
        <f>RIGHT(N2670,LEN(N2670)-SEARCH("/",N2670,1))</f>
        <v>makerspaces</v>
      </c>
      <c r="S2670" s="8">
        <f>(((J2670/60)/60)/24)+DATE(1970,1,1)+(-5/24)</f>
        <v>42275.380381944437</v>
      </c>
      <c r="T2670" s="8">
        <f>(((I2670/60)/60)/24)+DATE(1970,1,1)+(-5/24)</f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ROUND((E2671/D2671)*100,0)</f>
        <v>125</v>
      </c>
      <c r="P2671">
        <f>ROUND(IF(L2671=0,0,(E2671/L2671)),0)</f>
        <v>91</v>
      </c>
      <c r="Q2671" t="str">
        <f>LEFT(N2671, SEARCH("/",N2671,1)-1)</f>
        <v>technology</v>
      </c>
      <c r="R2671" t="str">
        <f>RIGHT(N2671,LEN(N2671)-SEARCH("/",N2671,1))</f>
        <v>makerspaces</v>
      </c>
      <c r="S2671" s="8">
        <f>(((J2671/60)/60)/24)+DATE(1970,1,1)+(-5/24)</f>
        <v>42318.827499999999</v>
      </c>
      <c r="T2671" s="8">
        <f>(((I2671/60)/60)/24)+DATE(1970,1,1)+(-5/24)</f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ROUND((E2672/D2672)*100,0)</f>
        <v>6</v>
      </c>
      <c r="P2672">
        <f>ROUND(IF(L2672=0,0,(E2672/L2672)),0)</f>
        <v>42</v>
      </c>
      <c r="Q2672" t="str">
        <f>LEFT(N2672, SEARCH("/",N2672,1)-1)</f>
        <v>technology</v>
      </c>
      <c r="R2672" t="str">
        <f>RIGHT(N2672,LEN(N2672)-SEARCH("/",N2672,1))</f>
        <v>makerspaces</v>
      </c>
      <c r="S2672" s="8">
        <f>(((J2672/60)/60)/24)+DATE(1970,1,1)+(-5/24)</f>
        <v>41820.812268518515</v>
      </c>
      <c r="T2672" s="8">
        <f>(((I2672/60)/60)/24)+DATE(1970,1,1)+(-5/24)</f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ROUND((E2673/D2673)*100,0)</f>
        <v>11</v>
      </c>
      <c r="P2673">
        <f>ROUND(IF(L2673=0,0,(E2673/L2673)),0)</f>
        <v>34</v>
      </c>
      <c r="Q2673" t="str">
        <f>LEFT(N2673, SEARCH("/",N2673,1)-1)</f>
        <v>technology</v>
      </c>
      <c r="R2673" t="str">
        <f>RIGHT(N2673,LEN(N2673)-SEARCH("/",N2673,1))</f>
        <v>makerspaces</v>
      </c>
      <c r="S2673" s="8">
        <f>(((J2673/60)/60)/24)+DATE(1970,1,1)+(-5/24)</f>
        <v>41962.540694444448</v>
      </c>
      <c r="T2673" s="8">
        <f>(((I2673/60)/60)/24)+DATE(1970,1,1)+(-5/24)</f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ROUND((E2674/D2674)*100,0)</f>
        <v>33</v>
      </c>
      <c r="P2674">
        <f>ROUND(IF(L2674=0,0,(E2674/L2674)),0)</f>
        <v>71</v>
      </c>
      <c r="Q2674" t="str">
        <f>LEFT(N2674, SEARCH("/",N2674,1)-1)</f>
        <v>technology</v>
      </c>
      <c r="R2674" t="str">
        <f>RIGHT(N2674,LEN(N2674)-SEARCH("/",N2674,1))</f>
        <v>makerspaces</v>
      </c>
      <c r="S2674" s="8">
        <f>(((J2674/60)/60)/24)+DATE(1970,1,1)+(-5/24)</f>
        <v>42344.675810185181</v>
      </c>
      <c r="T2674" s="8">
        <f>(((I2674/60)/60)/24)+DATE(1970,1,1)+(-5/24)</f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ROUND((E2675/D2675)*100,0)</f>
        <v>28</v>
      </c>
      <c r="P2675">
        <f>ROUND(IF(L2675=0,0,(E2675/L2675)),0)</f>
        <v>167</v>
      </c>
      <c r="Q2675" t="str">
        <f>LEFT(N2675, SEARCH("/",N2675,1)-1)</f>
        <v>technology</v>
      </c>
      <c r="R2675" t="str">
        <f>RIGHT(N2675,LEN(N2675)-SEARCH("/",N2675,1))</f>
        <v>makerspaces</v>
      </c>
      <c r="S2675" s="8">
        <f>(((J2675/60)/60)/24)+DATE(1970,1,1)+(-5/24)</f>
        <v>41912.333321759259</v>
      </c>
      <c r="T2675" s="8">
        <f>(((I2675/60)/60)/24)+DATE(1970,1,1)+(-5/24)</f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ROUND((E2676/D2676)*100,0)</f>
        <v>63</v>
      </c>
      <c r="P2676">
        <f>ROUND(IF(L2676=0,0,(E2676/L2676)),0)</f>
        <v>129</v>
      </c>
      <c r="Q2676" t="str">
        <f>LEFT(N2676, SEARCH("/",N2676,1)-1)</f>
        <v>technology</v>
      </c>
      <c r="R2676" t="str">
        <f>RIGHT(N2676,LEN(N2676)-SEARCH("/",N2676,1))</f>
        <v>makerspaces</v>
      </c>
      <c r="S2676" s="8">
        <f>(((J2676/60)/60)/24)+DATE(1970,1,1)+(-5/24)</f>
        <v>42529.424421296295</v>
      </c>
      <c r="T2676" s="8">
        <f>(((I2676/60)/60)/24)+DATE(1970,1,1)+(-5/24)</f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ROUND((E2677/D2677)*100,0)</f>
        <v>8</v>
      </c>
      <c r="P2677">
        <f>ROUND(IF(L2677=0,0,(E2677/L2677)),0)</f>
        <v>65</v>
      </c>
      <c r="Q2677" t="str">
        <f>LEFT(N2677, SEARCH("/",N2677,1)-1)</f>
        <v>technology</v>
      </c>
      <c r="R2677" t="str">
        <f>RIGHT(N2677,LEN(N2677)-SEARCH("/",N2677,1))</f>
        <v>makerspaces</v>
      </c>
      <c r="S2677" s="8">
        <f>(((J2677/60)/60)/24)+DATE(1970,1,1)+(-5/24)</f>
        <v>41923.649178240739</v>
      </c>
      <c r="T2677" s="8">
        <f>(((I2677/60)/60)/24)+DATE(1970,1,1)+(-5/24)</f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ROUND((E2678/D2678)*100,0)</f>
        <v>50</v>
      </c>
      <c r="P2678">
        <f>ROUND(IF(L2678=0,0,(E2678/L2678)),0)</f>
        <v>118</v>
      </c>
      <c r="Q2678" t="str">
        <f>LEFT(N2678, SEARCH("/",N2678,1)-1)</f>
        <v>technology</v>
      </c>
      <c r="R2678" t="str">
        <f>RIGHT(N2678,LEN(N2678)-SEARCH("/",N2678,1))</f>
        <v>makerspaces</v>
      </c>
      <c r="S2678" s="8">
        <f>(((J2678/60)/60)/24)+DATE(1970,1,1)+(-5/24)</f>
        <v>42482.416365740741</v>
      </c>
      <c r="T2678" s="8">
        <f>(((I2678/60)/60)/24)+DATE(1970,1,1)+(-5/24)</f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ROUND((E2679/D2679)*100,0)</f>
        <v>18</v>
      </c>
      <c r="P2679">
        <f>ROUND(IF(L2679=0,0,(E2679/L2679)),0)</f>
        <v>126</v>
      </c>
      <c r="Q2679" t="str">
        <f>LEFT(N2679, SEARCH("/",N2679,1)-1)</f>
        <v>technology</v>
      </c>
      <c r="R2679" t="str">
        <f>RIGHT(N2679,LEN(N2679)-SEARCH("/",N2679,1))</f>
        <v>makerspaces</v>
      </c>
      <c r="S2679" s="8">
        <f>(((J2679/60)/60)/24)+DATE(1970,1,1)+(-5/24)</f>
        <v>41792.821099537032</v>
      </c>
      <c r="T2679" s="8">
        <f>(((I2679/60)/60)/24)+DATE(1970,1,1)+(-5/24)</f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ROUND((E2680/D2680)*100,0)</f>
        <v>0</v>
      </c>
      <c r="P2680">
        <f>ROUND(IF(L2680=0,0,(E2680/L2680)),0)</f>
        <v>550</v>
      </c>
      <c r="Q2680" t="str">
        <f>LEFT(N2680, SEARCH("/",N2680,1)-1)</f>
        <v>technology</v>
      </c>
      <c r="R2680" t="str">
        <f>RIGHT(N2680,LEN(N2680)-SEARCH("/",N2680,1))</f>
        <v>makerspaces</v>
      </c>
      <c r="S2680" s="8">
        <f>(((J2680/60)/60)/24)+DATE(1970,1,1)+(-5/24)</f>
        <v>42241.589872685181</v>
      </c>
      <c r="T2680" s="8">
        <f>(((I2680/60)/60)/24)+DATE(1970,1,1)+(-5/24)</f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ROUND((E2681/D2681)*100,0)</f>
        <v>0</v>
      </c>
      <c r="P2681">
        <f>ROUND(IF(L2681=0,0,(E2681/L2681)),0)</f>
        <v>44</v>
      </c>
      <c r="Q2681" t="str">
        <f>LEFT(N2681, SEARCH("/",N2681,1)-1)</f>
        <v>technology</v>
      </c>
      <c r="R2681" t="str">
        <f>RIGHT(N2681,LEN(N2681)-SEARCH("/",N2681,1))</f>
        <v>makerspaces</v>
      </c>
      <c r="S2681" s="8">
        <f>(((J2681/60)/60)/24)+DATE(1970,1,1)+(-5/24)</f>
        <v>42032.792754629627</v>
      </c>
      <c r="T2681" s="8">
        <f>(((I2681/60)/60)/24)+DATE(1970,1,1)+(-5/24)</f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ROUND((E2682/D2682)*100,0)</f>
        <v>1</v>
      </c>
      <c r="P2682">
        <f>ROUND(IF(L2682=0,0,(E2682/L2682)),0)</f>
        <v>69</v>
      </c>
      <c r="Q2682" t="str">
        <f>LEFT(N2682, SEARCH("/",N2682,1)-1)</f>
        <v>technology</v>
      </c>
      <c r="R2682" t="str">
        <f>RIGHT(N2682,LEN(N2682)-SEARCH("/",N2682,1))</f>
        <v>makerspaces</v>
      </c>
      <c r="S2682" s="8">
        <f>(((J2682/60)/60)/24)+DATE(1970,1,1)+(-5/24)</f>
        <v>42436.003368055557</v>
      </c>
      <c r="T2682" s="8">
        <f>(((I2682/60)/60)/24)+DATE(1970,1,1)+(-5/24)</f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ROUND((E2683/D2683)*100,0)</f>
        <v>1</v>
      </c>
      <c r="P2683">
        <f>ROUND(IF(L2683=0,0,(E2683/L2683)),0)</f>
        <v>28</v>
      </c>
      <c r="Q2683" t="str">
        <f>LEFT(N2683, SEARCH("/",N2683,1)-1)</f>
        <v>food</v>
      </c>
      <c r="R2683" t="str">
        <f>RIGHT(N2683,LEN(N2683)-SEARCH("/",N2683,1))</f>
        <v>food trucks</v>
      </c>
      <c r="S2683" s="8">
        <f>(((J2683/60)/60)/24)+DATE(1970,1,1)+(-5/24)</f>
        <v>41805.686921296292</v>
      </c>
      <c r="T2683" s="8">
        <f>(((I2683/60)/60)/24)+DATE(1970,1,1)+(-5/24)</f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ROUND((E2684/D2684)*100,0)</f>
        <v>28</v>
      </c>
      <c r="P2684">
        <f>ROUND(IF(L2684=0,0,(E2684/L2684)),0)</f>
        <v>85</v>
      </c>
      <c r="Q2684" t="str">
        <f>LEFT(N2684, SEARCH("/",N2684,1)-1)</f>
        <v>food</v>
      </c>
      <c r="R2684" t="str">
        <f>RIGHT(N2684,LEN(N2684)-SEARCH("/",N2684,1))</f>
        <v>food trucks</v>
      </c>
      <c r="S2684" s="8">
        <f>(((J2684/60)/60)/24)+DATE(1970,1,1)+(-5/24)</f>
        <v>41932.663657407407</v>
      </c>
      <c r="T2684" s="8">
        <f>(((I2684/60)/60)/24)+DATE(1970,1,1)+(-5/24)</f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ROUND((E2685/D2685)*100,0)</f>
        <v>0</v>
      </c>
      <c r="P2685">
        <f>ROUND(IF(L2685=0,0,(E2685/L2685)),0)</f>
        <v>12</v>
      </c>
      <c r="Q2685" t="str">
        <f>LEFT(N2685, SEARCH("/",N2685,1)-1)</f>
        <v>food</v>
      </c>
      <c r="R2685" t="str">
        <f>RIGHT(N2685,LEN(N2685)-SEARCH("/",N2685,1))</f>
        <v>food trucks</v>
      </c>
      <c r="S2685" s="8">
        <f>(((J2685/60)/60)/24)+DATE(1970,1,1)+(-5/24)</f>
        <v>42034.546759259254</v>
      </c>
      <c r="T2685" s="8">
        <f>(((I2685/60)/60)/24)+DATE(1970,1,1)+(-5/24)</f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ROUND((E2686/D2686)*100,0)</f>
        <v>1</v>
      </c>
      <c r="P2686">
        <f>ROUND(IF(L2686=0,0,(E2686/L2686)),0)</f>
        <v>200</v>
      </c>
      <c r="Q2686" t="str">
        <f>LEFT(N2686, SEARCH("/",N2686,1)-1)</f>
        <v>food</v>
      </c>
      <c r="R2686" t="str">
        <f>RIGHT(N2686,LEN(N2686)-SEARCH("/",N2686,1))</f>
        <v>food trucks</v>
      </c>
      <c r="S2686" s="8">
        <f>(((J2686/60)/60)/24)+DATE(1970,1,1)+(-5/24)</f>
        <v>41820.706307870365</v>
      </c>
      <c r="T2686" s="8">
        <f>(((I2686/60)/60)/24)+DATE(1970,1,1)+(-5/24)</f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ROUND((E2687/D2687)*100,0)</f>
        <v>0</v>
      </c>
      <c r="P2687">
        <f>ROUND(IF(L2687=0,0,(E2687/L2687)),0)</f>
        <v>10</v>
      </c>
      <c r="Q2687" t="str">
        <f>LEFT(N2687, SEARCH("/",N2687,1)-1)</f>
        <v>food</v>
      </c>
      <c r="R2687" t="str">
        <f>RIGHT(N2687,LEN(N2687)-SEARCH("/",N2687,1))</f>
        <v>food trucks</v>
      </c>
      <c r="S2687" s="8">
        <f>(((J2687/60)/60)/24)+DATE(1970,1,1)+(-5/24)</f>
        <v>42061.487615740734</v>
      </c>
      <c r="T2687" s="8">
        <f>(((I2687/60)/60)/24)+DATE(1970,1,1)+(-5/24)</f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ROUND((E2688/D2688)*100,0)</f>
        <v>0</v>
      </c>
      <c r="P2688">
        <f>ROUND(IF(L2688=0,0,(E2688/L2688)),0)</f>
        <v>0</v>
      </c>
      <c r="Q2688" t="str">
        <f>LEFT(N2688, SEARCH("/",N2688,1)-1)</f>
        <v>food</v>
      </c>
      <c r="R2688" t="str">
        <f>RIGHT(N2688,LEN(N2688)-SEARCH("/",N2688,1))</f>
        <v>food trucks</v>
      </c>
      <c r="S2688" s="8">
        <f>(((J2688/60)/60)/24)+DATE(1970,1,1)+(-5/24)</f>
        <v>41892.766469907401</v>
      </c>
      <c r="T2688" s="8">
        <f>(((I2688/60)/60)/24)+DATE(1970,1,1)+(-5/24)</f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ROUND((E2689/D2689)*100,0)</f>
        <v>0</v>
      </c>
      <c r="P2689">
        <f>ROUND(IF(L2689=0,0,(E2689/L2689)),0)</f>
        <v>0</v>
      </c>
      <c r="Q2689" t="str">
        <f>LEFT(N2689, SEARCH("/",N2689,1)-1)</f>
        <v>food</v>
      </c>
      <c r="R2689" t="str">
        <f>RIGHT(N2689,LEN(N2689)-SEARCH("/",N2689,1))</f>
        <v>food trucks</v>
      </c>
      <c r="S2689" s="8">
        <f>(((J2689/60)/60)/24)+DATE(1970,1,1)+(-5/24)</f>
        <v>42154.431921296295</v>
      </c>
      <c r="T2689" s="8">
        <f>(((I2689/60)/60)/24)+DATE(1970,1,1)+(-5/24)</f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ROUND((E2690/D2690)*100,0)</f>
        <v>0</v>
      </c>
      <c r="P2690">
        <f>ROUND(IF(L2690=0,0,(E2690/L2690)),0)</f>
        <v>5</v>
      </c>
      <c r="Q2690" t="str">
        <f>LEFT(N2690, SEARCH("/",N2690,1)-1)</f>
        <v>food</v>
      </c>
      <c r="R2690" t="str">
        <f>RIGHT(N2690,LEN(N2690)-SEARCH("/",N2690,1))</f>
        <v>food trucks</v>
      </c>
      <c r="S2690" s="8">
        <f>(((J2690/60)/60)/24)+DATE(1970,1,1)+(-5/24)</f>
        <v>42027.910532407412</v>
      </c>
      <c r="T2690" s="8">
        <f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ROUND((E2691/D2691)*100,0)</f>
        <v>0</v>
      </c>
      <c r="P2691">
        <f>ROUND(IF(L2691=0,0,(E2691/L2691)),0)</f>
        <v>1</v>
      </c>
      <c r="Q2691" t="str">
        <f>LEFT(N2691, SEARCH("/",N2691,1)-1)</f>
        <v>food</v>
      </c>
      <c r="R2691" t="str">
        <f>RIGHT(N2691,LEN(N2691)-SEARCH("/",N2691,1))</f>
        <v>food trucks</v>
      </c>
      <c r="S2691" s="8">
        <f>(((J2691/60)/60)/24)+DATE(1970,1,1)+(-5/24)</f>
        <v>42551.753356481473</v>
      </c>
      <c r="T2691" s="8">
        <f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ROUND((E2692/D2692)*100,0)</f>
        <v>11</v>
      </c>
      <c r="P2692">
        <f>ROUND(IF(L2692=0,0,(E2692/L2692)),0)</f>
        <v>73</v>
      </c>
      <c r="Q2692" t="str">
        <f>LEFT(N2692, SEARCH("/",N2692,1)-1)</f>
        <v>food</v>
      </c>
      <c r="R2692" t="str">
        <f>RIGHT(N2692,LEN(N2692)-SEARCH("/",N2692,1))</f>
        <v>food trucks</v>
      </c>
      <c r="S2692" s="8">
        <f>(((J2692/60)/60)/24)+DATE(1970,1,1)+(-5/24)</f>
        <v>42112.89671296296</v>
      </c>
      <c r="T2692" s="8">
        <f>(((I2692/60)/60)/24)+DATE(1970,1,1)+(-5/24)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ROUND((E2693/D2693)*100,0)</f>
        <v>0</v>
      </c>
      <c r="P2693">
        <f>ROUND(IF(L2693=0,0,(E2693/L2693)),0)</f>
        <v>18</v>
      </c>
      <c r="Q2693" t="str">
        <f>LEFT(N2693, SEARCH("/",N2693,1)-1)</f>
        <v>food</v>
      </c>
      <c r="R2693" t="str">
        <f>RIGHT(N2693,LEN(N2693)-SEARCH("/",N2693,1))</f>
        <v>food trucks</v>
      </c>
      <c r="S2693" s="8">
        <f>(((J2693/60)/60)/24)+DATE(1970,1,1)+(-5/24)</f>
        <v>42089.515706018516</v>
      </c>
      <c r="T2693" s="8">
        <f>(((I2693/60)/60)/24)+DATE(1970,1,1)+(-5/24)</f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ROUND((E2694/D2694)*100,0)</f>
        <v>1</v>
      </c>
      <c r="P2694">
        <f>ROUND(IF(L2694=0,0,(E2694/L2694)),0)</f>
        <v>25</v>
      </c>
      <c r="Q2694" t="str">
        <f>LEFT(N2694, SEARCH("/",N2694,1)-1)</f>
        <v>food</v>
      </c>
      <c r="R2694" t="str">
        <f>RIGHT(N2694,LEN(N2694)-SEARCH("/",N2694,1))</f>
        <v>food trucks</v>
      </c>
      <c r="S2694" s="8">
        <f>(((J2694/60)/60)/24)+DATE(1970,1,1)+(-5/24)</f>
        <v>42058.125694444439</v>
      </c>
      <c r="T2694" s="8">
        <f>(((I2694/60)/60)/24)+DATE(1970,1,1)+(-5/24)</f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ROUND((E2695/D2695)*100,0)</f>
        <v>1</v>
      </c>
      <c r="P2695">
        <f>ROUND(IF(L2695=0,0,(E2695/L2695)),0)</f>
        <v>13</v>
      </c>
      <c r="Q2695" t="str">
        <f>LEFT(N2695, SEARCH("/",N2695,1)-1)</f>
        <v>food</v>
      </c>
      <c r="R2695" t="str">
        <f>RIGHT(N2695,LEN(N2695)-SEARCH("/",N2695,1))</f>
        <v>food trucks</v>
      </c>
      <c r="S2695" s="8">
        <f>(((J2695/60)/60)/24)+DATE(1970,1,1)+(-5/24)</f>
        <v>41833.930162037032</v>
      </c>
      <c r="T2695" s="8">
        <f>(((I2695/60)/60)/24)+DATE(1970,1,1)+(-5/24)</f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ROUND((E2696/D2696)*100,0)</f>
        <v>0</v>
      </c>
      <c r="P2696">
        <f>ROUND(IF(L2696=0,0,(E2696/L2696)),0)</f>
        <v>1</v>
      </c>
      <c r="Q2696" t="str">
        <f>LEFT(N2696, SEARCH("/",N2696,1)-1)</f>
        <v>food</v>
      </c>
      <c r="R2696" t="str">
        <f>RIGHT(N2696,LEN(N2696)-SEARCH("/",N2696,1))</f>
        <v>food trucks</v>
      </c>
      <c r="S2696" s="8">
        <f>(((J2696/60)/60)/24)+DATE(1970,1,1)+(-5/24)</f>
        <v>41877.932164351849</v>
      </c>
      <c r="T2696" s="8">
        <f>(((I2696/60)/60)/24)+DATE(1970,1,1)+(-5/24)</f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ROUND((E2697/D2697)*100,0)</f>
        <v>0</v>
      </c>
      <c r="P2697">
        <f>ROUND(IF(L2697=0,0,(E2697/L2697)),0)</f>
        <v>24</v>
      </c>
      <c r="Q2697" t="str">
        <f>LEFT(N2697, SEARCH("/",N2697,1)-1)</f>
        <v>food</v>
      </c>
      <c r="R2697" t="str">
        <f>RIGHT(N2697,LEN(N2697)-SEARCH("/",N2697,1))</f>
        <v>food trucks</v>
      </c>
      <c r="S2697" s="8">
        <f>(((J2697/60)/60)/24)+DATE(1970,1,1)+(-5/24)</f>
        <v>42047.973587962959</v>
      </c>
      <c r="T2697" s="8">
        <f>(((I2697/60)/60)/24)+DATE(1970,1,1)+(-5/24)</f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ROUND((E2698/D2698)*100,0)</f>
        <v>6</v>
      </c>
      <c r="P2698">
        <f>ROUND(IF(L2698=0,0,(E2698/L2698)),0)</f>
        <v>89</v>
      </c>
      <c r="Q2698" t="str">
        <f>LEFT(N2698, SEARCH("/",N2698,1)-1)</f>
        <v>food</v>
      </c>
      <c r="R2698" t="str">
        <f>RIGHT(N2698,LEN(N2698)-SEARCH("/",N2698,1))</f>
        <v>food trucks</v>
      </c>
      <c r="S2698" s="8">
        <f>(((J2698/60)/60)/24)+DATE(1970,1,1)+(-5/24)</f>
        <v>41964.636111111111</v>
      </c>
      <c r="T2698" s="8">
        <f>(((I2698/60)/60)/24)+DATE(1970,1,1)+(-5/24)</f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ROUND((E2699/D2699)*100,0)</f>
        <v>26</v>
      </c>
      <c r="P2699">
        <f>ROUND(IF(L2699=0,0,(E2699/L2699)),0)</f>
        <v>117</v>
      </c>
      <c r="Q2699" t="str">
        <f>LEFT(N2699, SEARCH("/",N2699,1)-1)</f>
        <v>food</v>
      </c>
      <c r="R2699" t="str">
        <f>RIGHT(N2699,LEN(N2699)-SEARCH("/",N2699,1))</f>
        <v>food trucks</v>
      </c>
      <c r="S2699" s="8">
        <f>(((J2699/60)/60)/24)+DATE(1970,1,1)+(-5/24)</f>
        <v>42187.731747685182</v>
      </c>
      <c r="T2699" s="8">
        <f>(((I2699/60)/60)/24)+DATE(1970,1,1)+(-5/24)</f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ROUND((E2700/D2700)*100,0)</f>
        <v>0</v>
      </c>
      <c r="P2700">
        <f>ROUND(IF(L2700=0,0,(E2700/L2700)),0)</f>
        <v>13</v>
      </c>
      <c r="Q2700" t="str">
        <f>LEFT(N2700, SEARCH("/",N2700,1)-1)</f>
        <v>food</v>
      </c>
      <c r="R2700" t="str">
        <f>RIGHT(N2700,LEN(N2700)-SEARCH("/",N2700,1))</f>
        <v>food trucks</v>
      </c>
      <c r="S2700" s="8">
        <f>(((J2700/60)/60)/24)+DATE(1970,1,1)+(-5/24)</f>
        <v>41787.689907407403</v>
      </c>
      <c r="T2700" s="8">
        <f>(((I2700/60)/60)/24)+DATE(1970,1,1)+(-5/24)</f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ROUND((E2701/D2701)*100,0)</f>
        <v>0</v>
      </c>
      <c r="P2701">
        <f>ROUND(IF(L2701=0,0,(E2701/L2701)),0)</f>
        <v>0</v>
      </c>
      <c r="Q2701" t="str">
        <f>LEFT(N2701, SEARCH("/",N2701,1)-1)</f>
        <v>food</v>
      </c>
      <c r="R2701" t="str">
        <f>RIGHT(N2701,LEN(N2701)-SEARCH("/",N2701,1))</f>
        <v>food trucks</v>
      </c>
      <c r="S2701" s="8">
        <f>(((J2701/60)/60)/24)+DATE(1970,1,1)+(-5/24)</f>
        <v>41829.688229166662</v>
      </c>
      <c r="T2701" s="8">
        <f>(((I2701/60)/60)/24)+DATE(1970,1,1)+(-5/24)</f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ROUND((E2702/D2702)*100,0)</f>
        <v>1</v>
      </c>
      <c r="P2702">
        <f>ROUND(IF(L2702=0,0,(E2702/L2702)),0)</f>
        <v>18</v>
      </c>
      <c r="Q2702" t="str">
        <f>LEFT(N2702, SEARCH("/",N2702,1)-1)</f>
        <v>food</v>
      </c>
      <c r="R2702" t="str">
        <f>RIGHT(N2702,LEN(N2702)-SEARCH("/",N2702,1))</f>
        <v>food trucks</v>
      </c>
      <c r="S2702" s="8">
        <f>(((J2702/60)/60)/24)+DATE(1970,1,1)+(-5/24)</f>
        <v>41870.666342592594</v>
      </c>
      <c r="T2702" s="8">
        <f>(((I2702/60)/60)/24)+DATE(1970,1,1)+(-5/24)</f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ROUND((E2703/D2703)*100,0)</f>
        <v>46</v>
      </c>
      <c r="P2703">
        <f>ROUND(IF(L2703=0,0,(E2703/L2703)),0)</f>
        <v>34</v>
      </c>
      <c r="Q2703" t="str">
        <f>LEFT(N2703, SEARCH("/",N2703,1)-1)</f>
        <v>theater</v>
      </c>
      <c r="R2703" t="str">
        <f>RIGHT(N2703,LEN(N2703)-SEARCH("/",N2703,1))</f>
        <v>spaces</v>
      </c>
      <c r="S2703" s="8">
        <f>(((J2703/60)/60)/24)+DATE(1970,1,1)+(-5/24)</f>
        <v>42801.566365740735</v>
      </c>
      <c r="T2703" s="8">
        <f>(((I2703/60)/60)/24)+DATE(1970,1,1)+(-5/24)</f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ROUND((E2704/D2704)*100,0)</f>
        <v>34</v>
      </c>
      <c r="P2704">
        <f>ROUND(IF(L2704=0,0,(E2704/L2704)),0)</f>
        <v>132</v>
      </c>
      <c r="Q2704" t="str">
        <f>LEFT(N2704, SEARCH("/",N2704,1)-1)</f>
        <v>theater</v>
      </c>
      <c r="R2704" t="str">
        <f>RIGHT(N2704,LEN(N2704)-SEARCH("/",N2704,1))</f>
        <v>spaces</v>
      </c>
      <c r="S2704" s="8">
        <f>(((J2704/60)/60)/24)+DATE(1970,1,1)+(-5/24)</f>
        <v>42800.593483796292</v>
      </c>
      <c r="T2704" s="8">
        <f>(((I2704/60)/60)/24)+DATE(1970,1,1)+(-5/24)</f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ROUND((E2705/D2705)*100,0)</f>
        <v>104</v>
      </c>
      <c r="P2705">
        <f>ROUND(IF(L2705=0,0,(E2705/L2705)),0)</f>
        <v>922</v>
      </c>
      <c r="Q2705" t="str">
        <f>LEFT(N2705, SEARCH("/",N2705,1)-1)</f>
        <v>theater</v>
      </c>
      <c r="R2705" t="str">
        <f>RIGHT(N2705,LEN(N2705)-SEARCH("/",N2705,1))</f>
        <v>spaces</v>
      </c>
      <c r="S2705" s="8">
        <f>(((J2705/60)/60)/24)+DATE(1970,1,1)+(-5/24)</f>
        <v>42756.481828703698</v>
      </c>
      <c r="T2705" s="8">
        <f>(((I2705/60)/60)/24)+DATE(1970,1,1)+(-5/24)</f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ROUND((E2706/D2706)*100,0)</f>
        <v>6</v>
      </c>
      <c r="P2706">
        <f>ROUND(IF(L2706=0,0,(E2706/L2706)),0)</f>
        <v>164</v>
      </c>
      <c r="Q2706" t="str">
        <f>LEFT(N2706, SEARCH("/",N2706,1)-1)</f>
        <v>theater</v>
      </c>
      <c r="R2706" t="str">
        <f>RIGHT(N2706,LEN(N2706)-SEARCH("/",N2706,1))</f>
        <v>spaces</v>
      </c>
      <c r="S2706" s="8">
        <f>(((J2706/60)/60)/24)+DATE(1970,1,1)+(-5/24)</f>
        <v>42787.654097222221</v>
      </c>
      <c r="T2706" s="8">
        <f>(((I2706/60)/60)/24)+DATE(1970,1,1)+(-5/24)</f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ROUND((E2707/D2707)*100,0)</f>
        <v>11</v>
      </c>
      <c r="P2707">
        <f>ROUND(IF(L2707=0,0,(E2707/L2707)),0)</f>
        <v>217</v>
      </c>
      <c r="Q2707" t="str">
        <f>LEFT(N2707, SEARCH("/",N2707,1)-1)</f>
        <v>theater</v>
      </c>
      <c r="R2707" t="str">
        <f>RIGHT(N2707,LEN(N2707)-SEARCH("/",N2707,1))</f>
        <v>spaces</v>
      </c>
      <c r="S2707" s="8">
        <f>(((J2707/60)/60)/24)+DATE(1970,1,1)+(-5/24)</f>
        <v>42773.70784722222</v>
      </c>
      <c r="T2707" s="8">
        <f>(((I2707/60)/60)/24)+DATE(1970,1,1)+(-5/24)</f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ROUND((E2708/D2708)*100,0)</f>
        <v>112</v>
      </c>
      <c r="P2708">
        <f>ROUND(IF(L2708=0,0,(E2708/L2708)),0)</f>
        <v>149</v>
      </c>
      <c r="Q2708" t="str">
        <f>LEFT(N2708, SEARCH("/",N2708,1)-1)</f>
        <v>theater</v>
      </c>
      <c r="R2708" t="str">
        <f>RIGHT(N2708,LEN(N2708)-SEARCH("/",N2708,1))</f>
        <v>spaces</v>
      </c>
      <c r="S2708" s="8">
        <f>(((J2708/60)/60)/24)+DATE(1970,1,1)+(-5/24)</f>
        <v>41899.086608796293</v>
      </c>
      <c r="T2708" s="8">
        <f>(((I2708/60)/60)/24)+DATE(1970,1,1)+(-5/24)</f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ROUND((E2709/D2709)*100,0)</f>
        <v>351</v>
      </c>
      <c r="P2709">
        <f>ROUND(IF(L2709=0,0,(E2709/L2709)),0)</f>
        <v>71</v>
      </c>
      <c r="Q2709" t="str">
        <f>LEFT(N2709, SEARCH("/",N2709,1)-1)</f>
        <v>theater</v>
      </c>
      <c r="R2709" t="str">
        <f>RIGHT(N2709,LEN(N2709)-SEARCH("/",N2709,1))</f>
        <v>spaces</v>
      </c>
      <c r="S2709" s="8">
        <f>(((J2709/60)/60)/24)+DATE(1970,1,1)+(-5/24)</f>
        <v>41391.574571759258</v>
      </c>
      <c r="T2709" s="8">
        <f>(((I2709/60)/60)/24)+DATE(1970,1,1)+(-5/24)</f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ROUND((E2710/D2710)*100,0)</f>
        <v>233</v>
      </c>
      <c r="P2710">
        <f>ROUND(IF(L2710=0,0,(E2710/L2710)),0)</f>
        <v>44</v>
      </c>
      <c r="Q2710" t="str">
        <f>LEFT(N2710, SEARCH("/",N2710,1)-1)</f>
        <v>theater</v>
      </c>
      <c r="R2710" t="str">
        <f>RIGHT(N2710,LEN(N2710)-SEARCH("/",N2710,1))</f>
        <v>spaces</v>
      </c>
      <c r="S2710" s="8">
        <f>(((J2710/60)/60)/24)+DATE(1970,1,1)+(-5/24)</f>
        <v>42512.489884259259</v>
      </c>
      <c r="T2710" s="8">
        <f>(((I2710/60)/60)/24)+DATE(1970,1,1)+(-5/24)</f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ROUND((E2711/D2711)*100,0)</f>
        <v>102</v>
      </c>
      <c r="P2711">
        <f>ROUND(IF(L2711=0,0,(E2711/L2711)),0)</f>
        <v>165</v>
      </c>
      <c r="Q2711" t="str">
        <f>LEFT(N2711, SEARCH("/",N2711,1)-1)</f>
        <v>theater</v>
      </c>
      <c r="R2711" t="str">
        <f>RIGHT(N2711,LEN(N2711)-SEARCH("/",N2711,1))</f>
        <v>spaces</v>
      </c>
      <c r="S2711" s="8">
        <f>(((J2711/60)/60)/24)+DATE(1970,1,1)+(-5/24)</f>
        <v>42611.941446759258</v>
      </c>
      <c r="T2711" s="8">
        <f>(((I2711/60)/60)/24)+DATE(1970,1,1)+(-5/24)</f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ROUND((E2712/D2712)*100,0)</f>
        <v>154</v>
      </c>
      <c r="P2712">
        <f>ROUND(IF(L2712=0,0,(E2712/L2712)),0)</f>
        <v>85</v>
      </c>
      <c r="Q2712" t="str">
        <f>LEFT(N2712, SEARCH("/",N2712,1)-1)</f>
        <v>theater</v>
      </c>
      <c r="R2712" t="str">
        <f>RIGHT(N2712,LEN(N2712)-SEARCH("/",N2712,1))</f>
        <v>spaces</v>
      </c>
      <c r="S2712" s="8">
        <f>(((J2712/60)/60)/24)+DATE(1970,1,1)+(-5/24)</f>
        <v>41828.021157407406</v>
      </c>
      <c r="T2712" s="8">
        <f>(((I2712/60)/60)/24)+DATE(1970,1,1)+(-5/24)</f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ROUND((E2713/D2713)*100,0)</f>
        <v>101</v>
      </c>
      <c r="P2713">
        <f>ROUND(IF(L2713=0,0,(E2713/L2713)),0)</f>
        <v>54</v>
      </c>
      <c r="Q2713" t="str">
        <f>LEFT(N2713, SEARCH("/",N2713,1)-1)</f>
        <v>theater</v>
      </c>
      <c r="R2713" t="str">
        <f>RIGHT(N2713,LEN(N2713)-SEARCH("/",N2713,1))</f>
        <v>spaces</v>
      </c>
      <c r="S2713" s="8">
        <f>(((J2713/60)/60)/24)+DATE(1970,1,1)+(-5/24)</f>
        <v>41780.536921296298</v>
      </c>
      <c r="T2713" s="8">
        <f>(((I2713/60)/60)/24)+DATE(1970,1,1)+(-5/24)</f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ROUND((E2714/D2714)*100,0)</f>
        <v>131</v>
      </c>
      <c r="P2714">
        <f>ROUND(IF(L2714=0,0,(E2714/L2714)),0)</f>
        <v>51</v>
      </c>
      <c r="Q2714" t="str">
        <f>LEFT(N2714, SEARCH("/",N2714,1)-1)</f>
        <v>theater</v>
      </c>
      <c r="R2714" t="str">
        <f>RIGHT(N2714,LEN(N2714)-SEARCH("/",N2714,1))</f>
        <v>spaces</v>
      </c>
      <c r="S2714" s="8">
        <f>(((J2714/60)/60)/24)+DATE(1970,1,1)+(-5/24)</f>
        <v>41431.853703703702</v>
      </c>
      <c r="T2714" s="8">
        <f>(((I2714/60)/60)/24)+DATE(1970,1,1)+(-5/24)</f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ROUND((E2715/D2715)*100,0)</f>
        <v>102</v>
      </c>
      <c r="P2715">
        <f>ROUND(IF(L2715=0,0,(E2715/L2715)),0)</f>
        <v>108</v>
      </c>
      <c r="Q2715" t="str">
        <f>LEFT(N2715, SEARCH("/",N2715,1)-1)</f>
        <v>theater</v>
      </c>
      <c r="R2715" t="str">
        <f>RIGHT(N2715,LEN(N2715)-SEARCH("/",N2715,1))</f>
        <v>spaces</v>
      </c>
      <c r="S2715" s="8">
        <f>(((J2715/60)/60)/24)+DATE(1970,1,1)+(-5/24)</f>
        <v>42322.445416666662</v>
      </c>
      <c r="T2715" s="8">
        <f>(((I2715/60)/60)/24)+DATE(1970,1,1)+(-5/24)</f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ROUND((E2716/D2716)*100,0)</f>
        <v>116</v>
      </c>
      <c r="P2716">
        <f>ROUND(IF(L2716=0,0,(E2716/L2716)),0)</f>
        <v>95</v>
      </c>
      <c r="Q2716" t="str">
        <f>LEFT(N2716, SEARCH("/",N2716,1)-1)</f>
        <v>theater</v>
      </c>
      <c r="R2716" t="str">
        <f>RIGHT(N2716,LEN(N2716)-SEARCH("/",N2716,1))</f>
        <v>spaces</v>
      </c>
      <c r="S2716" s="8">
        <f>(((J2716/60)/60)/24)+DATE(1970,1,1)+(-5/24)</f>
        <v>42629.446712962956</v>
      </c>
      <c r="T2716" s="8">
        <f>(((I2716/60)/60)/24)+DATE(1970,1,1)+(-5/24)</f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ROUND((E2717/D2717)*100,0)</f>
        <v>265</v>
      </c>
      <c r="P2717">
        <f>ROUND(IF(L2717=0,0,(E2717/L2717)),0)</f>
        <v>58</v>
      </c>
      <c r="Q2717" t="str">
        <f>LEFT(N2717, SEARCH("/",N2717,1)-1)</f>
        <v>theater</v>
      </c>
      <c r="R2717" t="str">
        <f>RIGHT(N2717,LEN(N2717)-SEARCH("/",N2717,1))</f>
        <v>spaces</v>
      </c>
      <c r="S2717" s="8">
        <f>(((J2717/60)/60)/24)+DATE(1970,1,1)+(-5/24)</f>
        <v>42387.190138888887</v>
      </c>
      <c r="T2717" s="8">
        <f>(((I2717/60)/60)/24)+DATE(1970,1,1)+(-5/24)</f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ROUND((E2718/D2718)*100,0)</f>
        <v>120</v>
      </c>
      <c r="P2718">
        <f>ROUND(IF(L2718=0,0,(E2718/L2718)),0)</f>
        <v>64</v>
      </c>
      <c r="Q2718" t="str">
        <f>LEFT(N2718, SEARCH("/",N2718,1)-1)</f>
        <v>theater</v>
      </c>
      <c r="R2718" t="str">
        <f>RIGHT(N2718,LEN(N2718)-SEARCH("/",N2718,1))</f>
        <v>spaces</v>
      </c>
      <c r="S2718" s="8">
        <f>(((J2718/60)/60)/24)+DATE(1970,1,1)+(-5/24)</f>
        <v>42255.124918981477</v>
      </c>
      <c r="T2718" s="8">
        <f>(((I2718/60)/60)/24)+DATE(1970,1,1)+(-5/24)</f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ROUND((E2719/D2719)*100,0)</f>
        <v>120</v>
      </c>
      <c r="P2719">
        <f>ROUND(IF(L2719=0,0,(E2719/L2719)),0)</f>
        <v>92</v>
      </c>
      <c r="Q2719" t="str">
        <f>LEFT(N2719, SEARCH("/",N2719,1)-1)</f>
        <v>theater</v>
      </c>
      <c r="R2719" t="str">
        <f>RIGHT(N2719,LEN(N2719)-SEARCH("/",N2719,1))</f>
        <v>spaces</v>
      </c>
      <c r="S2719" s="8">
        <f>(((J2719/60)/60)/24)+DATE(1970,1,1)+(-5/24)</f>
        <v>41934.706585648149</v>
      </c>
      <c r="T2719" s="8">
        <f>(((I2719/60)/60)/24)+DATE(1970,1,1)+(-5/24)</f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ROUND((E2720/D2720)*100,0)</f>
        <v>104</v>
      </c>
      <c r="P2720">
        <f>ROUND(IF(L2720=0,0,(E2720/L2720)),0)</f>
        <v>126</v>
      </c>
      <c r="Q2720" t="str">
        <f>LEFT(N2720, SEARCH("/",N2720,1)-1)</f>
        <v>theater</v>
      </c>
      <c r="R2720" t="str">
        <f>RIGHT(N2720,LEN(N2720)-SEARCH("/",N2720,1))</f>
        <v>spaces</v>
      </c>
      <c r="S2720" s="8">
        <f>(((J2720/60)/60)/24)+DATE(1970,1,1)+(-5/24)</f>
        <v>42465.388252314813</v>
      </c>
      <c r="T2720" s="8">
        <f>(((I2720/60)/60)/24)+DATE(1970,1,1)+(-5/24)</f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ROUND((E2721/D2721)*100,0)</f>
        <v>109</v>
      </c>
      <c r="P2721">
        <f>ROUND(IF(L2721=0,0,(E2721/L2721)),0)</f>
        <v>95</v>
      </c>
      <c r="Q2721" t="str">
        <f>LEFT(N2721, SEARCH("/",N2721,1)-1)</f>
        <v>theater</v>
      </c>
      <c r="R2721" t="str">
        <f>RIGHT(N2721,LEN(N2721)-SEARCH("/",N2721,1))</f>
        <v>spaces</v>
      </c>
      <c r="S2721" s="8">
        <f>(((J2721/60)/60)/24)+DATE(1970,1,1)+(-5/24)</f>
        <v>42417.822847222218</v>
      </c>
      <c r="T2721" s="8">
        <f>(((I2721/60)/60)/24)+DATE(1970,1,1)+(-5/24)</f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ROUND((E2722/D2722)*100,0)</f>
        <v>118</v>
      </c>
      <c r="P2722">
        <f>ROUND(IF(L2722=0,0,(E2722/L2722)),0)</f>
        <v>171</v>
      </c>
      <c r="Q2722" t="str">
        <f>LEFT(N2722, SEARCH("/",N2722,1)-1)</f>
        <v>theater</v>
      </c>
      <c r="R2722" t="str">
        <f>RIGHT(N2722,LEN(N2722)-SEARCH("/",N2722,1))</f>
        <v>spaces</v>
      </c>
      <c r="S2722" s="8">
        <f>(((J2722/60)/60)/24)+DATE(1970,1,1)+(-5/24)</f>
        <v>42655.257557870362</v>
      </c>
      <c r="T2722" s="8">
        <f>(((I2722/60)/60)/24)+DATE(1970,1,1)+(-5/24)</f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ROUND((E2723/D2723)*100,0)</f>
        <v>1462</v>
      </c>
      <c r="P2723">
        <f>ROUND(IF(L2723=0,0,(E2723/L2723)),0)</f>
        <v>41</v>
      </c>
      <c r="Q2723" t="str">
        <f>LEFT(N2723, SEARCH("/",N2723,1)-1)</f>
        <v>technology</v>
      </c>
      <c r="R2723" t="str">
        <f>RIGHT(N2723,LEN(N2723)-SEARCH("/",N2723,1))</f>
        <v>hardware</v>
      </c>
      <c r="S2723" s="8">
        <f>(((J2723/60)/60)/24)+DATE(1970,1,1)+(-5/24)</f>
        <v>41493.335625</v>
      </c>
      <c r="T2723" s="8">
        <f>(((I2723/60)/60)/24)+DATE(1970,1,1)+(-5/24)</f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ROUND((E2724/D2724)*100,0)</f>
        <v>253</v>
      </c>
      <c r="P2724">
        <f>ROUND(IF(L2724=0,0,(E2724/L2724)),0)</f>
        <v>68</v>
      </c>
      <c r="Q2724" t="str">
        <f>LEFT(N2724, SEARCH("/",N2724,1)-1)</f>
        <v>technology</v>
      </c>
      <c r="R2724" t="str">
        <f>RIGHT(N2724,LEN(N2724)-SEARCH("/",N2724,1))</f>
        <v>hardware</v>
      </c>
      <c r="S2724" s="8">
        <f>(((J2724/60)/60)/24)+DATE(1970,1,1)+(-5/24)</f>
        <v>42704.64876157407</v>
      </c>
      <c r="T2724" s="8">
        <f>(((I2724/60)/60)/24)+DATE(1970,1,1)+(-5/24)</f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ROUND((E2725/D2725)*100,0)</f>
        <v>140</v>
      </c>
      <c r="P2725">
        <f>ROUND(IF(L2725=0,0,(E2725/L2725)),0)</f>
        <v>95</v>
      </c>
      <c r="Q2725" t="str">
        <f>LEFT(N2725, SEARCH("/",N2725,1)-1)</f>
        <v>technology</v>
      </c>
      <c r="R2725" t="str">
        <f>RIGHT(N2725,LEN(N2725)-SEARCH("/",N2725,1))</f>
        <v>hardware</v>
      </c>
      <c r="S2725" s="8">
        <f>(((J2725/60)/60)/24)+DATE(1970,1,1)+(-5/24)</f>
        <v>41944.630648148144</v>
      </c>
      <c r="T2725" s="8">
        <f>(((I2725/60)/60)/24)+DATE(1970,1,1)+(-5/24)</f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ROUND((E2726/D2726)*100,0)</f>
        <v>297</v>
      </c>
      <c r="P2726">
        <f>ROUND(IF(L2726=0,0,(E2726/L2726)),0)</f>
        <v>7</v>
      </c>
      <c r="Q2726" t="str">
        <f>LEFT(N2726, SEARCH("/",N2726,1)-1)</f>
        <v>technology</v>
      </c>
      <c r="R2726" t="str">
        <f>RIGHT(N2726,LEN(N2726)-SEARCH("/",N2726,1))</f>
        <v>hardware</v>
      </c>
      <c r="S2726" s="8">
        <f>(((J2726/60)/60)/24)+DATE(1970,1,1)+(-5/24)</f>
        <v>42199.118738425925</v>
      </c>
      <c r="T2726" s="8">
        <f>(((I2726/60)/60)/24)+DATE(1970,1,1)+(-5/24)</f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ROUND((E2727/D2727)*100,0)</f>
        <v>145</v>
      </c>
      <c r="P2727">
        <f>ROUND(IF(L2727=0,0,(E2727/L2727)),0)</f>
        <v>512</v>
      </c>
      <c r="Q2727" t="str">
        <f>LEFT(N2727, SEARCH("/",N2727,1)-1)</f>
        <v>technology</v>
      </c>
      <c r="R2727" t="str">
        <f>RIGHT(N2727,LEN(N2727)-SEARCH("/",N2727,1))</f>
        <v>hardware</v>
      </c>
      <c r="S2727" s="8">
        <f>(((J2727/60)/60)/24)+DATE(1970,1,1)+(-5/24)</f>
        <v>42745.53628472222</v>
      </c>
      <c r="T2727" s="8">
        <f>(((I2727/60)/60)/24)+DATE(1970,1,1)+(-5/24)</f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ROUND((E2728/D2728)*100,0)</f>
        <v>106</v>
      </c>
      <c r="P2728">
        <f>ROUND(IF(L2728=0,0,(E2728/L2728)),0)</f>
        <v>262</v>
      </c>
      <c r="Q2728" t="str">
        <f>LEFT(N2728, SEARCH("/",N2728,1)-1)</f>
        <v>technology</v>
      </c>
      <c r="R2728" t="str">
        <f>RIGHT(N2728,LEN(N2728)-SEARCH("/",N2728,1))</f>
        <v>hardware</v>
      </c>
      <c r="S2728" s="8">
        <f>(((J2728/60)/60)/24)+DATE(1970,1,1)+(-5/24)</f>
        <v>42452.371655092589</v>
      </c>
      <c r="T2728" s="8">
        <f>(((I2728/60)/60)/24)+DATE(1970,1,1)+(-5/24)</f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ROUND((E2729/D2729)*100,0)</f>
        <v>493</v>
      </c>
      <c r="P2729">
        <f>ROUND(IF(L2729=0,0,(E2729/L2729)),0)</f>
        <v>70</v>
      </c>
      <c r="Q2729" t="str">
        <f>LEFT(N2729, SEARCH("/",N2729,1)-1)</f>
        <v>technology</v>
      </c>
      <c r="R2729" t="str">
        <f>RIGHT(N2729,LEN(N2729)-SEARCH("/",N2729,1))</f>
        <v>hardware</v>
      </c>
      <c r="S2729" s="8">
        <f>(((J2729/60)/60)/24)+DATE(1970,1,1)+(-5/24)</f>
        <v>42198.468321759261</v>
      </c>
      <c r="T2729" s="8">
        <f>(((I2729/60)/60)/24)+DATE(1970,1,1)+(-5/24)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ROUND((E2730/D2730)*100,0)</f>
        <v>202</v>
      </c>
      <c r="P2730">
        <f>ROUND(IF(L2730=0,0,(E2730/L2730)),0)</f>
        <v>77</v>
      </c>
      <c r="Q2730" t="str">
        <f>LEFT(N2730, SEARCH("/",N2730,1)-1)</f>
        <v>technology</v>
      </c>
      <c r="R2730" t="str">
        <f>RIGHT(N2730,LEN(N2730)-SEARCH("/",N2730,1))</f>
        <v>hardware</v>
      </c>
      <c r="S2730" s="8">
        <f>(((J2730/60)/60)/24)+DATE(1970,1,1)+(-5/24)</f>
        <v>42333.391597222224</v>
      </c>
      <c r="T2730" s="8">
        <f>(((I2730/60)/60)/24)+DATE(1970,1,1)+(-5/24)</f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ROUND((E2731/D2731)*100,0)</f>
        <v>104</v>
      </c>
      <c r="P2731">
        <f>ROUND(IF(L2731=0,0,(E2731/L2731)),0)</f>
        <v>341</v>
      </c>
      <c r="Q2731" t="str">
        <f>LEFT(N2731, SEARCH("/",N2731,1)-1)</f>
        <v>technology</v>
      </c>
      <c r="R2731" t="str">
        <f>RIGHT(N2731,LEN(N2731)-SEARCH("/",N2731,1))</f>
        <v>hardware</v>
      </c>
      <c r="S2731" s="8">
        <f>(((J2731/60)/60)/24)+DATE(1970,1,1)+(-5/24)</f>
        <v>42095.032372685186</v>
      </c>
      <c r="T2731" s="8">
        <f>(((I2731/60)/60)/24)+DATE(1970,1,1)+(-5/24)</f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ROUND((E2732/D2732)*100,0)</f>
        <v>170</v>
      </c>
      <c r="P2732">
        <f>ROUND(IF(L2732=0,0,(E2732/L2732)),0)</f>
        <v>67</v>
      </c>
      <c r="Q2732" t="str">
        <f>LEFT(N2732, SEARCH("/",N2732,1)-1)</f>
        <v>technology</v>
      </c>
      <c r="R2732" t="str">
        <f>RIGHT(N2732,LEN(N2732)-SEARCH("/",N2732,1))</f>
        <v>hardware</v>
      </c>
      <c r="S2732" s="8">
        <f>(((J2732/60)/60)/24)+DATE(1970,1,1)+(-5/24)</f>
        <v>41351.333043981482</v>
      </c>
      <c r="T2732" s="8">
        <f>(((I2732/60)/60)/24)+DATE(1970,1,1)+(-5/24)</f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ROUND((E2733/D2733)*100,0)</f>
        <v>104</v>
      </c>
      <c r="P2733">
        <f>ROUND(IF(L2733=0,0,(E2733/L2733)),0)</f>
        <v>846</v>
      </c>
      <c r="Q2733" t="str">
        <f>LEFT(N2733, SEARCH("/",N2733,1)-1)</f>
        <v>technology</v>
      </c>
      <c r="R2733" t="str">
        <f>RIGHT(N2733,LEN(N2733)-SEARCH("/",N2733,1))</f>
        <v>hardware</v>
      </c>
      <c r="S2733" s="8">
        <f>(((J2733/60)/60)/24)+DATE(1970,1,1)+(-5/24)</f>
        <v>41872.317384259259</v>
      </c>
      <c r="T2733" s="8">
        <f>(((I2733/60)/60)/24)+DATE(1970,1,1)+(-5/24)</f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ROUND((E2734/D2734)*100,0)</f>
        <v>118</v>
      </c>
      <c r="P2734">
        <f>ROUND(IF(L2734=0,0,(E2734/L2734)),0)</f>
        <v>97</v>
      </c>
      <c r="Q2734" t="str">
        <f>LEFT(N2734, SEARCH("/",N2734,1)-1)</f>
        <v>technology</v>
      </c>
      <c r="R2734" t="str">
        <f>RIGHT(N2734,LEN(N2734)-SEARCH("/",N2734,1))</f>
        <v>hardware</v>
      </c>
      <c r="S2734" s="8">
        <f>(((J2734/60)/60)/24)+DATE(1970,1,1)+(-5/24)</f>
        <v>41389.599861111106</v>
      </c>
      <c r="T2734" s="8">
        <f>(((I2734/60)/60)/24)+DATE(1970,1,1)+(-5/24)</f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ROUND((E2735/D2735)*100,0)</f>
        <v>108</v>
      </c>
      <c r="P2735">
        <f>ROUND(IF(L2735=0,0,(E2735/L2735)),0)</f>
        <v>452</v>
      </c>
      <c r="Q2735" t="str">
        <f>LEFT(N2735, SEARCH("/",N2735,1)-1)</f>
        <v>technology</v>
      </c>
      <c r="R2735" t="str">
        <f>RIGHT(N2735,LEN(N2735)-SEARCH("/",N2735,1))</f>
        <v>hardware</v>
      </c>
      <c r="S2735" s="8">
        <f>(((J2735/60)/60)/24)+DATE(1970,1,1)+(-5/24)</f>
        <v>42044.064513888887</v>
      </c>
      <c r="T2735" s="8">
        <f>(((I2735/60)/60)/24)+DATE(1970,1,1)+(-5/24)</f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ROUND((E2736/D2736)*100,0)</f>
        <v>2260300</v>
      </c>
      <c r="P2736">
        <f>ROUND(IF(L2736=0,0,(E2736/L2736)),0)</f>
        <v>139</v>
      </c>
      <c r="Q2736" t="str">
        <f>LEFT(N2736, SEARCH("/",N2736,1)-1)</f>
        <v>technology</v>
      </c>
      <c r="R2736" t="str">
        <f>RIGHT(N2736,LEN(N2736)-SEARCH("/",N2736,1))</f>
        <v>hardware</v>
      </c>
      <c r="S2736" s="8">
        <f>(((J2736/60)/60)/24)+DATE(1970,1,1)+(-5/24)</f>
        <v>42626.460555555554</v>
      </c>
      <c r="T2736" s="8">
        <f>(((I2736/60)/60)/24)+DATE(1970,1,1)+(-5/24)</f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ROUND((E2737/D2737)*100,0)</f>
        <v>978</v>
      </c>
      <c r="P2737">
        <f>ROUND(IF(L2737=0,0,(E2737/L2737)),0)</f>
        <v>22</v>
      </c>
      <c r="Q2737" t="str">
        <f>LEFT(N2737, SEARCH("/",N2737,1)-1)</f>
        <v>technology</v>
      </c>
      <c r="R2737" t="str">
        <f>RIGHT(N2737,LEN(N2737)-SEARCH("/",N2737,1))</f>
        <v>hardware</v>
      </c>
      <c r="S2737" s="8">
        <f>(((J2737/60)/60)/24)+DATE(1970,1,1)+(-5/24)</f>
        <v>41315.912615740737</v>
      </c>
      <c r="T2737" s="8">
        <f>(((I2737/60)/60)/24)+DATE(1970,1,1)+(-5/24)</f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ROUND((E2738/D2738)*100,0)</f>
        <v>123</v>
      </c>
      <c r="P2738">
        <f>ROUND(IF(L2738=0,0,(E2738/L2738)),0)</f>
        <v>170</v>
      </c>
      <c r="Q2738" t="str">
        <f>LEFT(N2738, SEARCH("/",N2738,1)-1)</f>
        <v>technology</v>
      </c>
      <c r="R2738" t="str">
        <f>RIGHT(N2738,LEN(N2738)-SEARCH("/",N2738,1))</f>
        <v>hardware</v>
      </c>
      <c r="S2738" s="8">
        <f>(((J2738/60)/60)/24)+DATE(1970,1,1)+(-5/24)</f>
        <v>41722.458020833328</v>
      </c>
      <c r="T2738" s="8">
        <f>(((I2738/60)/60)/24)+DATE(1970,1,1)+(-5/24)</f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ROUND((E2739/D2739)*100,0)</f>
        <v>246</v>
      </c>
      <c r="P2739">
        <f>ROUND(IF(L2739=0,0,(E2739/L2739)),0)</f>
        <v>162</v>
      </c>
      <c r="Q2739" t="str">
        <f>LEFT(N2739, SEARCH("/",N2739,1)-1)</f>
        <v>technology</v>
      </c>
      <c r="R2739" t="str">
        <f>RIGHT(N2739,LEN(N2739)-SEARCH("/",N2739,1))</f>
        <v>hardware</v>
      </c>
      <c r="S2739" s="8">
        <f>(((J2739/60)/60)/24)+DATE(1970,1,1)+(-5/24)</f>
        <v>41611.709340277775</v>
      </c>
      <c r="T2739" s="8">
        <f>(((I2739/60)/60)/24)+DATE(1970,1,1)+(-5/24)</f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ROUND((E2740/D2740)*100,0)</f>
        <v>148</v>
      </c>
      <c r="P2740">
        <f>ROUND(IF(L2740=0,0,(E2740/L2740)),0)</f>
        <v>493</v>
      </c>
      <c r="Q2740" t="str">
        <f>LEFT(N2740, SEARCH("/",N2740,1)-1)</f>
        <v>technology</v>
      </c>
      <c r="R2740" t="str">
        <f>RIGHT(N2740,LEN(N2740)-SEARCH("/",N2740,1))</f>
        <v>hardware</v>
      </c>
      <c r="S2740" s="8">
        <f>(((J2740/60)/60)/24)+DATE(1970,1,1)+(-5/24)</f>
        <v>42619.935231481482</v>
      </c>
      <c r="T2740" s="8">
        <f>(((I2740/60)/60)/24)+DATE(1970,1,1)+(-5/24)</f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ROUND((E2741/D2741)*100,0)</f>
        <v>384</v>
      </c>
      <c r="P2741">
        <f>ROUND(IF(L2741=0,0,(E2741/L2741)),0)</f>
        <v>22</v>
      </c>
      <c r="Q2741" t="str">
        <f>LEFT(N2741, SEARCH("/",N2741,1)-1)</f>
        <v>technology</v>
      </c>
      <c r="R2741" t="str">
        <f>RIGHT(N2741,LEN(N2741)-SEARCH("/",N2741,1))</f>
        <v>hardware</v>
      </c>
      <c r="S2741" s="8">
        <f>(((J2741/60)/60)/24)+DATE(1970,1,1)+(-5/24)</f>
        <v>41719.679594907408</v>
      </c>
      <c r="T2741" s="8">
        <f>(((I2741/60)/60)/24)+DATE(1970,1,1)+(-5/24)</f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ROUND((E2742/D2742)*100,0)</f>
        <v>103</v>
      </c>
      <c r="P2742">
        <f>ROUND(IF(L2742=0,0,(E2742/L2742)),0)</f>
        <v>18</v>
      </c>
      <c r="Q2742" t="str">
        <f>LEFT(N2742, SEARCH("/",N2742,1)-1)</f>
        <v>technology</v>
      </c>
      <c r="R2742" t="str">
        <f>RIGHT(N2742,LEN(N2742)-SEARCH("/",N2742,1))</f>
        <v>hardware</v>
      </c>
      <c r="S2742" s="8">
        <f>(((J2742/60)/60)/24)+DATE(1970,1,1)+(-5/24)</f>
        <v>42044.823518518511</v>
      </c>
      <c r="T2742" s="8">
        <f>(((I2742/60)/60)/24)+DATE(1970,1,1)+(-5/24)</f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ROUND((E2743/D2743)*100,0)</f>
        <v>0</v>
      </c>
      <c r="P2743">
        <f>ROUND(IF(L2743=0,0,(E2743/L2743)),0)</f>
        <v>9</v>
      </c>
      <c r="Q2743" t="str">
        <f>LEFT(N2743, SEARCH("/",N2743,1)-1)</f>
        <v>publishing</v>
      </c>
      <c r="R2743" t="str">
        <f>RIGHT(N2743,LEN(N2743)-SEARCH("/",N2743,1))</f>
        <v>children's books</v>
      </c>
      <c r="S2743" s="8">
        <f>(((J2743/60)/60)/24)+DATE(1970,1,1)+(-5/24)</f>
        <v>41911.449097222219</v>
      </c>
      <c r="T2743" s="8">
        <f>(((I2743/60)/60)/24)+DATE(1970,1,1)+(-5/24)</f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ROUND((E2744/D2744)*100,0)</f>
        <v>29</v>
      </c>
      <c r="P2744">
        <f>ROUND(IF(L2744=0,0,(E2744/L2744)),0)</f>
        <v>41</v>
      </c>
      <c r="Q2744" t="str">
        <f>LEFT(N2744, SEARCH("/",N2744,1)-1)</f>
        <v>publishing</v>
      </c>
      <c r="R2744" t="str">
        <f>RIGHT(N2744,LEN(N2744)-SEARCH("/",N2744,1))</f>
        <v>children's books</v>
      </c>
      <c r="S2744" s="8">
        <f>(((J2744/60)/60)/24)+DATE(1970,1,1)+(-5/24)</f>
        <v>41030.511423611111</v>
      </c>
      <c r="T2744" s="8">
        <f>(((I2744/60)/60)/24)+DATE(1970,1,1)+(-5/24)</f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ROUND((E2745/D2745)*100,0)</f>
        <v>0</v>
      </c>
      <c r="P2745">
        <f>ROUND(IF(L2745=0,0,(E2745/L2745)),0)</f>
        <v>0</v>
      </c>
      <c r="Q2745" t="str">
        <f>LEFT(N2745, SEARCH("/",N2745,1)-1)</f>
        <v>publishing</v>
      </c>
      <c r="R2745" t="str">
        <f>RIGHT(N2745,LEN(N2745)-SEARCH("/",N2745,1))</f>
        <v>children's books</v>
      </c>
      <c r="S2745" s="8">
        <f>(((J2745/60)/60)/24)+DATE(1970,1,1)+(-5/24)</f>
        <v>42632.120451388888</v>
      </c>
      <c r="T2745" s="8">
        <f>(((I2745/60)/60)/24)+DATE(1970,1,1)+(-5/24)</f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ROUND((E2746/D2746)*100,0)</f>
        <v>5</v>
      </c>
      <c r="P2746">
        <f>ROUND(IF(L2746=0,0,(E2746/L2746)),0)</f>
        <v>38</v>
      </c>
      <c r="Q2746" t="str">
        <f>LEFT(N2746, SEARCH("/",N2746,1)-1)</f>
        <v>publishing</v>
      </c>
      <c r="R2746" t="str">
        <f>RIGHT(N2746,LEN(N2746)-SEARCH("/",N2746,1))</f>
        <v>children's books</v>
      </c>
      <c r="S2746" s="8">
        <f>(((J2746/60)/60)/24)+DATE(1970,1,1)+(-5/24)</f>
        <v>40937.854143518518</v>
      </c>
      <c r="T2746" s="8">
        <f>(((I2746/60)/60)/24)+DATE(1970,1,1)+(-5/24)</f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ROUND((E2747/D2747)*100,0)</f>
        <v>22</v>
      </c>
      <c r="P2747">
        <f>ROUND(IF(L2747=0,0,(E2747/L2747)),0)</f>
        <v>36</v>
      </c>
      <c r="Q2747" t="str">
        <f>LEFT(N2747, SEARCH("/",N2747,1)-1)</f>
        <v>publishing</v>
      </c>
      <c r="R2747" t="str">
        <f>RIGHT(N2747,LEN(N2747)-SEARCH("/",N2747,1))</f>
        <v>children's books</v>
      </c>
      <c r="S2747" s="8">
        <f>(((J2747/60)/60)/24)+DATE(1970,1,1)+(-5/24)</f>
        <v>41044.779722222222</v>
      </c>
      <c r="T2747" s="8">
        <f>(((I2747/60)/60)/24)+DATE(1970,1,1)+(-5/24)</f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ROUND((E2748/D2748)*100,0)</f>
        <v>27</v>
      </c>
      <c r="P2748">
        <f>ROUND(IF(L2748=0,0,(E2748/L2748)),0)</f>
        <v>42</v>
      </c>
      <c r="Q2748" t="str">
        <f>LEFT(N2748, SEARCH("/",N2748,1)-1)</f>
        <v>publishing</v>
      </c>
      <c r="R2748" t="str">
        <f>RIGHT(N2748,LEN(N2748)-SEARCH("/",N2748,1))</f>
        <v>children's books</v>
      </c>
      <c r="S2748" s="8">
        <f>(((J2748/60)/60)/24)+DATE(1970,1,1)+(-5/24)</f>
        <v>41850.57304398148</v>
      </c>
      <c r="T2748" s="8">
        <f>(((I2748/60)/60)/24)+DATE(1970,1,1)+(-5/24)</f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ROUND((E2749/D2749)*100,0)</f>
        <v>28</v>
      </c>
      <c r="P2749">
        <f>ROUND(IF(L2749=0,0,(E2749/L2749)),0)</f>
        <v>35</v>
      </c>
      <c r="Q2749" t="str">
        <f>LEFT(N2749, SEARCH("/",N2749,1)-1)</f>
        <v>publishing</v>
      </c>
      <c r="R2749" t="str">
        <f>RIGHT(N2749,LEN(N2749)-SEARCH("/",N2749,1))</f>
        <v>children's books</v>
      </c>
      <c r="S2749" s="8">
        <f>(((J2749/60)/60)/24)+DATE(1970,1,1)+(-5/24)</f>
        <v>41044.439780092594</v>
      </c>
      <c r="T2749" s="8">
        <f>(((I2749/60)/60)/24)+DATE(1970,1,1)+(-5/24)</f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ROUND((E2750/D2750)*100,0)</f>
        <v>1</v>
      </c>
      <c r="P2750">
        <f>ROUND(IF(L2750=0,0,(E2750/L2750)),0)</f>
        <v>13</v>
      </c>
      <c r="Q2750" t="str">
        <f>LEFT(N2750, SEARCH("/",N2750,1)-1)</f>
        <v>publishing</v>
      </c>
      <c r="R2750" t="str">
        <f>RIGHT(N2750,LEN(N2750)-SEARCH("/",N2750,1))</f>
        <v>children's books</v>
      </c>
      <c r="S2750" s="8">
        <f>(((J2750/60)/60)/24)+DATE(1970,1,1)+(-5/24)</f>
        <v>42585.502337962964</v>
      </c>
      <c r="T2750" s="8">
        <f>(((I2750/60)/60)/24)+DATE(1970,1,1)+(-5/24)</f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ROUND((E2751/D2751)*100,0)</f>
        <v>1</v>
      </c>
      <c r="P2751">
        <f>ROUND(IF(L2751=0,0,(E2751/L2751)),0)</f>
        <v>55</v>
      </c>
      <c r="Q2751" t="str">
        <f>LEFT(N2751, SEARCH("/",N2751,1)-1)</f>
        <v>publishing</v>
      </c>
      <c r="R2751" t="str">
        <f>RIGHT(N2751,LEN(N2751)-SEARCH("/",N2751,1))</f>
        <v>children's books</v>
      </c>
      <c r="S2751" s="8">
        <f>(((J2751/60)/60)/24)+DATE(1970,1,1)+(-5/24)</f>
        <v>42068.59070601852</v>
      </c>
      <c r="T2751" s="8">
        <f>(((I2751/60)/60)/24)+DATE(1970,1,1)+(-5/24)</f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ROUND((E2752/D2752)*100,0)</f>
        <v>0</v>
      </c>
      <c r="P2752">
        <f>ROUND(IF(L2752=0,0,(E2752/L2752)),0)</f>
        <v>0</v>
      </c>
      <c r="Q2752" t="str">
        <f>LEFT(N2752, SEARCH("/",N2752,1)-1)</f>
        <v>publishing</v>
      </c>
      <c r="R2752" t="str">
        <f>RIGHT(N2752,LEN(N2752)-SEARCH("/",N2752,1))</f>
        <v>children's books</v>
      </c>
      <c r="S2752" s="8">
        <f>(((J2752/60)/60)/24)+DATE(1970,1,1)+(-5/24)</f>
        <v>41078.69149305555</v>
      </c>
      <c r="T2752" s="8">
        <f>(((I2752/60)/60)/24)+DATE(1970,1,1)+(-5/24)</f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ROUND((E2753/D2753)*100,0)</f>
        <v>0</v>
      </c>
      <c r="P2753">
        <f>ROUND(IF(L2753=0,0,(E2753/L2753)),0)</f>
        <v>0</v>
      </c>
      <c r="Q2753" t="str">
        <f>LEFT(N2753, SEARCH("/",N2753,1)-1)</f>
        <v>publishing</v>
      </c>
      <c r="R2753" t="str">
        <f>RIGHT(N2753,LEN(N2753)-SEARCH("/",N2753,1))</f>
        <v>children's books</v>
      </c>
      <c r="S2753" s="8">
        <f>(((J2753/60)/60)/24)+DATE(1970,1,1)+(-5/24)</f>
        <v>41747.678726851853</v>
      </c>
      <c r="T2753" s="8">
        <f>(((I2753/60)/60)/24)+DATE(1970,1,1)+(-5/24)</f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ROUND((E2754/D2754)*100,0)</f>
        <v>11</v>
      </c>
      <c r="P2754">
        <f>ROUND(IF(L2754=0,0,(E2754/L2754)),0)</f>
        <v>39</v>
      </c>
      <c r="Q2754" t="str">
        <f>LEFT(N2754, SEARCH("/",N2754,1)-1)</f>
        <v>publishing</v>
      </c>
      <c r="R2754" t="str">
        <f>RIGHT(N2754,LEN(N2754)-SEARCH("/",N2754,1))</f>
        <v>children's books</v>
      </c>
      <c r="S2754" s="8">
        <f>(((J2754/60)/60)/24)+DATE(1970,1,1)+(-5/24)</f>
        <v>40855.556759259256</v>
      </c>
      <c r="T2754" s="8">
        <f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ROUND((E2755/D2755)*100,0)</f>
        <v>19</v>
      </c>
      <c r="P2755">
        <f>ROUND(IF(L2755=0,0,(E2755/L2755)),0)</f>
        <v>48</v>
      </c>
      <c r="Q2755" t="str">
        <f>LEFT(N2755, SEARCH("/",N2755,1)-1)</f>
        <v>publishing</v>
      </c>
      <c r="R2755" t="str">
        <f>RIGHT(N2755,LEN(N2755)-SEARCH("/",N2755,1))</f>
        <v>children's books</v>
      </c>
      <c r="S2755" s="8">
        <f>(((J2755/60)/60)/24)+DATE(1970,1,1)+(-5/24)</f>
        <v>41117.692395833328</v>
      </c>
      <c r="T2755" s="8">
        <f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ROUND((E2756/D2756)*100,0)</f>
        <v>0</v>
      </c>
      <c r="P2756">
        <f>ROUND(IF(L2756=0,0,(E2756/L2756)),0)</f>
        <v>0</v>
      </c>
      <c r="Q2756" t="str">
        <f>LEFT(N2756, SEARCH("/",N2756,1)-1)</f>
        <v>publishing</v>
      </c>
      <c r="R2756" t="str">
        <f>RIGHT(N2756,LEN(N2756)-SEARCH("/",N2756,1))</f>
        <v>children's books</v>
      </c>
      <c r="S2756" s="8">
        <f>(((J2756/60)/60)/24)+DATE(1970,1,1)+(-5/24)</f>
        <v>41863.427673611113</v>
      </c>
      <c r="T2756" s="8">
        <f>(((I2756/60)/60)/24)+DATE(1970,1,1)+(-5/24)</f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ROUND((E2757/D2757)*100,0)</f>
        <v>52</v>
      </c>
      <c r="P2757">
        <f>ROUND(IF(L2757=0,0,(E2757/L2757)),0)</f>
        <v>17</v>
      </c>
      <c r="Q2757" t="str">
        <f>LEFT(N2757, SEARCH("/",N2757,1)-1)</f>
        <v>publishing</v>
      </c>
      <c r="R2757" t="str">
        <f>RIGHT(N2757,LEN(N2757)-SEARCH("/",N2757,1))</f>
        <v>children's books</v>
      </c>
      <c r="S2757" s="8">
        <f>(((J2757/60)/60)/24)+DATE(1970,1,1)+(-5/24)</f>
        <v>42072.582488425927</v>
      </c>
      <c r="T2757" s="8">
        <f>(((I2757/60)/60)/24)+DATE(1970,1,1)+(-5/24)</f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ROUND((E2758/D2758)*100,0)</f>
        <v>10</v>
      </c>
      <c r="P2758">
        <f>ROUND(IF(L2758=0,0,(E2758/L2758)),0)</f>
        <v>32</v>
      </c>
      <c r="Q2758" t="str">
        <f>LEFT(N2758, SEARCH("/",N2758,1)-1)</f>
        <v>publishing</v>
      </c>
      <c r="R2758" t="str">
        <f>RIGHT(N2758,LEN(N2758)-SEARCH("/",N2758,1))</f>
        <v>children's books</v>
      </c>
      <c r="S2758" s="8">
        <f>(((J2758/60)/60)/24)+DATE(1970,1,1)+(-5/24)</f>
        <v>41620.692141203705</v>
      </c>
      <c r="T2758" s="8">
        <f>(((I2758/60)/60)/24)+DATE(1970,1,1)+(-5/24)</f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ROUND((E2759/D2759)*100,0)</f>
        <v>1</v>
      </c>
      <c r="P2759">
        <f>ROUND(IF(L2759=0,0,(E2759/L2759)),0)</f>
        <v>5</v>
      </c>
      <c r="Q2759" t="str">
        <f>LEFT(N2759, SEARCH("/",N2759,1)-1)</f>
        <v>publishing</v>
      </c>
      <c r="R2759" t="str">
        <f>RIGHT(N2759,LEN(N2759)-SEARCH("/",N2759,1))</f>
        <v>children's books</v>
      </c>
      <c r="S2759" s="8">
        <f>(((J2759/60)/60)/24)+DATE(1970,1,1)+(-5/24)</f>
        <v>42573.448287037034</v>
      </c>
      <c r="T2759" s="8">
        <f>(((I2759/60)/60)/24)+DATE(1970,1,1)+(-5/24)</f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ROUND((E2760/D2760)*100,0)</f>
        <v>12</v>
      </c>
      <c r="P2760">
        <f>ROUND(IF(L2760=0,0,(E2760/L2760)),0)</f>
        <v>39</v>
      </c>
      <c r="Q2760" t="str">
        <f>LEFT(N2760, SEARCH("/",N2760,1)-1)</f>
        <v>publishing</v>
      </c>
      <c r="R2760" t="str">
        <f>RIGHT(N2760,LEN(N2760)-SEARCH("/",N2760,1))</f>
        <v>children's books</v>
      </c>
      <c r="S2760" s="8">
        <f>(((J2760/60)/60)/24)+DATE(1970,1,1)+(-5/24)</f>
        <v>42639.23359953703</v>
      </c>
      <c r="T2760" s="8">
        <f>(((I2760/60)/60)/24)+DATE(1970,1,1)+(-5/24)</f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ROUND((E2761/D2761)*100,0)</f>
        <v>11</v>
      </c>
      <c r="P2761">
        <f>ROUND(IF(L2761=0,0,(E2761/L2761)),0)</f>
        <v>53</v>
      </c>
      <c r="Q2761" t="str">
        <f>LEFT(N2761, SEARCH("/",N2761,1)-1)</f>
        <v>publishing</v>
      </c>
      <c r="R2761" t="str">
        <f>RIGHT(N2761,LEN(N2761)-SEARCH("/",N2761,1))</f>
        <v>children's books</v>
      </c>
      <c r="S2761" s="8">
        <f>(((J2761/60)/60)/24)+DATE(1970,1,1)+(-5/24)</f>
        <v>42524.158171296294</v>
      </c>
      <c r="T2761" s="8">
        <f>(((I2761/60)/60)/24)+DATE(1970,1,1)+(-5/24)</f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ROUND((E2762/D2762)*100,0)</f>
        <v>0</v>
      </c>
      <c r="P2762">
        <f>ROUND(IF(L2762=0,0,(E2762/L2762)),0)</f>
        <v>0</v>
      </c>
      <c r="Q2762" t="str">
        <f>LEFT(N2762, SEARCH("/",N2762,1)-1)</f>
        <v>publishing</v>
      </c>
      <c r="R2762" t="str">
        <f>RIGHT(N2762,LEN(N2762)-SEARCH("/",N2762,1))</f>
        <v>children's books</v>
      </c>
      <c r="S2762" s="8">
        <f>(((J2762/60)/60)/24)+DATE(1970,1,1)+(-5/24)</f>
        <v>41415.252986111111</v>
      </c>
      <c r="T2762" s="8">
        <f>(((I2762/60)/60)/24)+DATE(1970,1,1)+(-5/24)</f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ROUND((E2763/D2763)*100,0)</f>
        <v>1</v>
      </c>
      <c r="P2763">
        <f>ROUND(IF(L2763=0,0,(E2763/L2763)),0)</f>
        <v>9</v>
      </c>
      <c r="Q2763" t="str">
        <f>LEFT(N2763, SEARCH("/",N2763,1)-1)</f>
        <v>publishing</v>
      </c>
      <c r="R2763" t="str">
        <f>RIGHT(N2763,LEN(N2763)-SEARCH("/",N2763,1))</f>
        <v>children's books</v>
      </c>
      <c r="S2763" s="8">
        <f>(((J2763/60)/60)/24)+DATE(1970,1,1)+(-5/24)</f>
        <v>41246.85524305555</v>
      </c>
      <c r="T2763" s="8">
        <f>(((I2763/60)/60)/24)+DATE(1970,1,1)+(-5/24)</f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ROUND((E2764/D2764)*100,0)</f>
        <v>1</v>
      </c>
      <c r="P2764">
        <f>ROUND(IF(L2764=0,0,(E2764/L2764)),0)</f>
        <v>25</v>
      </c>
      <c r="Q2764" t="str">
        <f>LEFT(N2764, SEARCH("/",N2764,1)-1)</f>
        <v>publishing</v>
      </c>
      <c r="R2764" t="str">
        <f>RIGHT(N2764,LEN(N2764)-SEARCH("/",N2764,1))</f>
        <v>children's books</v>
      </c>
      <c r="S2764" s="8">
        <f>(((J2764/60)/60)/24)+DATE(1970,1,1)+(-5/24)</f>
        <v>40926.828645833331</v>
      </c>
      <c r="T2764" s="8">
        <f>(((I2764/60)/60)/24)+DATE(1970,1,1)+(-5/24)</f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ROUND((E2765/D2765)*100,0)</f>
        <v>0</v>
      </c>
      <c r="P2765">
        <f>ROUND(IF(L2765=0,0,(E2765/L2765)),0)</f>
        <v>30</v>
      </c>
      <c r="Q2765" t="str">
        <f>LEFT(N2765, SEARCH("/",N2765,1)-1)</f>
        <v>publishing</v>
      </c>
      <c r="R2765" t="str">
        <f>RIGHT(N2765,LEN(N2765)-SEARCH("/",N2765,1))</f>
        <v>children's books</v>
      </c>
      <c r="S2765" s="8">
        <f>(((J2765/60)/60)/24)+DATE(1970,1,1)+(-5/24)</f>
        <v>41373.371342592589</v>
      </c>
      <c r="T2765" s="8">
        <f>(((I2765/60)/60)/24)+DATE(1970,1,1)+(-5/24)</f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ROUND((E2766/D2766)*100,0)</f>
        <v>1</v>
      </c>
      <c r="P2766">
        <f>ROUND(IF(L2766=0,0,(E2766/L2766)),0)</f>
        <v>11</v>
      </c>
      <c r="Q2766" t="str">
        <f>LEFT(N2766, SEARCH("/",N2766,1)-1)</f>
        <v>publishing</v>
      </c>
      <c r="R2766" t="str">
        <f>RIGHT(N2766,LEN(N2766)-SEARCH("/",N2766,1))</f>
        <v>children's books</v>
      </c>
      <c r="S2766" s="8">
        <f>(((J2766/60)/60)/24)+DATE(1970,1,1)+(-5/24)</f>
        <v>41030.083692129629</v>
      </c>
      <c r="T2766" s="8">
        <f>(((I2766/60)/60)/24)+DATE(1970,1,1)+(-5/24)</f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ROUND((E2767/D2767)*100,0)</f>
        <v>0</v>
      </c>
      <c r="P2767">
        <f>ROUND(IF(L2767=0,0,(E2767/L2767)),0)</f>
        <v>0</v>
      </c>
      <c r="Q2767" t="str">
        <f>LEFT(N2767, SEARCH("/",N2767,1)-1)</f>
        <v>publishing</v>
      </c>
      <c r="R2767" t="str">
        <f>RIGHT(N2767,LEN(N2767)-SEARCH("/",N2767,1))</f>
        <v>children's books</v>
      </c>
      <c r="S2767" s="8">
        <f>(((J2767/60)/60)/24)+DATE(1970,1,1)+(-5/24)</f>
        <v>41194.370694444442</v>
      </c>
      <c r="T2767" s="8">
        <f>(((I2767/60)/60)/24)+DATE(1970,1,1)+(-5/24)</f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ROUND((E2768/D2768)*100,0)</f>
        <v>2</v>
      </c>
      <c r="P2768">
        <f>ROUND(IF(L2768=0,0,(E2768/L2768)),0)</f>
        <v>25</v>
      </c>
      <c r="Q2768" t="str">
        <f>LEFT(N2768, SEARCH("/",N2768,1)-1)</f>
        <v>publishing</v>
      </c>
      <c r="R2768" t="str">
        <f>RIGHT(N2768,LEN(N2768)-SEARCH("/",N2768,1))</f>
        <v>children's books</v>
      </c>
      <c r="S2768" s="8">
        <f>(((J2768/60)/60)/24)+DATE(1970,1,1)+(-5/24)</f>
        <v>40736.459699074068</v>
      </c>
      <c r="T2768" s="8">
        <f>(((I2768/60)/60)/24)+DATE(1970,1,1)+(-5/24)</f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ROUND((E2769/D2769)*100,0)</f>
        <v>1</v>
      </c>
      <c r="P2769">
        <f>ROUND(IF(L2769=0,0,(E2769/L2769)),0)</f>
        <v>11</v>
      </c>
      <c r="Q2769" t="str">
        <f>LEFT(N2769, SEARCH("/",N2769,1)-1)</f>
        <v>publishing</v>
      </c>
      <c r="R2769" t="str">
        <f>RIGHT(N2769,LEN(N2769)-SEARCH("/",N2769,1))</f>
        <v>children's books</v>
      </c>
      <c r="S2769" s="8">
        <f>(((J2769/60)/60)/24)+DATE(1970,1,1)+(-5/24)</f>
        <v>42172.750578703701</v>
      </c>
      <c r="T2769" s="8">
        <f>(((I2769/60)/60)/24)+DATE(1970,1,1)+(-5/24)</f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ROUND((E2770/D2770)*100,0)</f>
        <v>14</v>
      </c>
      <c r="P2770">
        <f>ROUND(IF(L2770=0,0,(E2770/L2770)),0)</f>
        <v>29</v>
      </c>
      <c r="Q2770" t="str">
        <f>LEFT(N2770, SEARCH("/",N2770,1)-1)</f>
        <v>publishing</v>
      </c>
      <c r="R2770" t="str">
        <f>RIGHT(N2770,LEN(N2770)-SEARCH("/",N2770,1))</f>
        <v>children's books</v>
      </c>
      <c r="S2770" s="8">
        <f>(((J2770/60)/60)/24)+DATE(1970,1,1)+(-5/24)</f>
        <v>40967.4065162037</v>
      </c>
      <c r="T2770" s="8">
        <f>(((I2770/60)/60)/24)+DATE(1970,1,1)+(-5/24)</f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ROUND((E2771/D2771)*100,0)</f>
        <v>0</v>
      </c>
      <c r="P2771">
        <f>ROUND(IF(L2771=0,0,(E2771/L2771)),0)</f>
        <v>1</v>
      </c>
      <c r="Q2771" t="str">
        <f>LEFT(N2771, SEARCH("/",N2771,1)-1)</f>
        <v>publishing</v>
      </c>
      <c r="R2771" t="str">
        <f>RIGHT(N2771,LEN(N2771)-SEARCH("/",N2771,1))</f>
        <v>children's books</v>
      </c>
      <c r="S2771" s="8">
        <f>(((J2771/60)/60)/24)+DATE(1970,1,1)+(-5/24)</f>
        <v>41745.617939814809</v>
      </c>
      <c r="T2771" s="8">
        <f>(((I2771/60)/60)/24)+DATE(1970,1,1)+(-5/24)</f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ROUND((E2772/D2772)*100,0)</f>
        <v>10</v>
      </c>
      <c r="P2772">
        <f>ROUND(IF(L2772=0,0,(E2772/L2772)),0)</f>
        <v>63</v>
      </c>
      <c r="Q2772" t="str">
        <f>LEFT(N2772, SEARCH("/",N2772,1)-1)</f>
        <v>publishing</v>
      </c>
      <c r="R2772" t="str">
        <f>RIGHT(N2772,LEN(N2772)-SEARCH("/",N2772,1))</f>
        <v>children's books</v>
      </c>
      <c r="S2772" s="8">
        <f>(((J2772/60)/60)/24)+DATE(1970,1,1)+(-5/24)</f>
        <v>41686.496874999997</v>
      </c>
      <c r="T2772" s="8">
        <f>(((I2772/60)/60)/24)+DATE(1970,1,1)+(-5/24)</f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ROUND((E2773/D2773)*100,0)</f>
        <v>0</v>
      </c>
      <c r="P2773">
        <f>ROUND(IF(L2773=0,0,(E2773/L2773)),0)</f>
        <v>0</v>
      </c>
      <c r="Q2773" t="str">
        <f>LEFT(N2773, SEARCH("/",N2773,1)-1)</f>
        <v>publishing</v>
      </c>
      <c r="R2773" t="str">
        <f>RIGHT(N2773,LEN(N2773)-SEARCH("/",N2773,1))</f>
        <v>children's books</v>
      </c>
      <c r="S2773" s="8">
        <f>(((J2773/60)/60)/24)+DATE(1970,1,1)+(-5/24)</f>
        <v>41257.323379629626</v>
      </c>
      <c r="T2773" s="8">
        <f>(((I2773/60)/60)/24)+DATE(1970,1,1)+(-5/24)</f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ROUND((E2774/D2774)*100,0)</f>
        <v>0</v>
      </c>
      <c r="P2774">
        <f>ROUND(IF(L2774=0,0,(E2774/L2774)),0)</f>
        <v>0</v>
      </c>
      <c r="Q2774" t="str">
        <f>LEFT(N2774, SEARCH("/",N2774,1)-1)</f>
        <v>publishing</v>
      </c>
      <c r="R2774" t="str">
        <f>RIGHT(N2774,LEN(N2774)-SEARCH("/",N2774,1))</f>
        <v>children's books</v>
      </c>
      <c r="S2774" s="8">
        <f>(((J2774/60)/60)/24)+DATE(1970,1,1)+(-5/24)</f>
        <v>41537.660810185182</v>
      </c>
      <c r="T2774" s="8">
        <f>(((I2774/60)/60)/24)+DATE(1970,1,1)+(-5/24)</f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ROUND((E2775/D2775)*100,0)</f>
        <v>0</v>
      </c>
      <c r="P2775">
        <f>ROUND(IF(L2775=0,0,(E2775/L2775)),0)</f>
        <v>1</v>
      </c>
      <c r="Q2775" t="str">
        <f>LEFT(N2775, SEARCH("/",N2775,1)-1)</f>
        <v>publishing</v>
      </c>
      <c r="R2775" t="str">
        <f>RIGHT(N2775,LEN(N2775)-SEARCH("/",N2775,1))</f>
        <v>children's books</v>
      </c>
      <c r="S2775" s="8">
        <f>(((J2775/60)/60)/24)+DATE(1970,1,1)+(-5/24)</f>
        <v>42474.656493055554</v>
      </c>
      <c r="T2775" s="8">
        <f>(((I2775/60)/60)/24)+DATE(1970,1,1)+(-5/24)</f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ROUND((E2776/D2776)*100,0)</f>
        <v>14</v>
      </c>
      <c r="P2776">
        <f>ROUND(IF(L2776=0,0,(E2776/L2776)),0)</f>
        <v>44</v>
      </c>
      <c r="Q2776" t="str">
        <f>LEFT(N2776, SEARCH("/",N2776,1)-1)</f>
        <v>publishing</v>
      </c>
      <c r="R2776" t="str">
        <f>RIGHT(N2776,LEN(N2776)-SEARCH("/",N2776,1))</f>
        <v>children's books</v>
      </c>
      <c r="S2776" s="8">
        <f>(((J2776/60)/60)/24)+DATE(1970,1,1)+(-5/24)</f>
        <v>41310.918148148143</v>
      </c>
      <c r="T2776" s="8">
        <f>(((I2776/60)/60)/24)+DATE(1970,1,1)+(-5/24)</f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ROUND((E2777/D2777)*100,0)</f>
        <v>3</v>
      </c>
      <c r="P2777">
        <f>ROUND(IF(L2777=0,0,(E2777/L2777)),0)</f>
        <v>75</v>
      </c>
      <c r="Q2777" t="str">
        <f>LEFT(N2777, SEARCH("/",N2777,1)-1)</f>
        <v>publishing</v>
      </c>
      <c r="R2777" t="str">
        <f>RIGHT(N2777,LEN(N2777)-SEARCH("/",N2777,1))</f>
        <v>children's books</v>
      </c>
      <c r="S2777" s="8">
        <f>(((J2777/60)/60)/24)+DATE(1970,1,1)+(-5/24)</f>
        <v>40862.805023148147</v>
      </c>
      <c r="T2777" s="8">
        <f>(((I2777/60)/60)/24)+DATE(1970,1,1)+(-5/24)</f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ROUND((E2778/D2778)*100,0)</f>
        <v>8</v>
      </c>
      <c r="P2778">
        <f>ROUND(IF(L2778=0,0,(E2778/L2778)),0)</f>
        <v>46</v>
      </c>
      <c r="Q2778" t="str">
        <f>LEFT(N2778, SEARCH("/",N2778,1)-1)</f>
        <v>publishing</v>
      </c>
      <c r="R2778" t="str">
        <f>RIGHT(N2778,LEN(N2778)-SEARCH("/",N2778,1))</f>
        <v>children's books</v>
      </c>
      <c r="S2778" s="8">
        <f>(((J2778/60)/60)/24)+DATE(1970,1,1)+(-5/24)</f>
        <v>42136.088842592588</v>
      </c>
      <c r="T2778" s="8">
        <f>(((I2778/60)/60)/24)+DATE(1970,1,1)+(-5/24)</f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ROUND((E2779/D2779)*100,0)</f>
        <v>0</v>
      </c>
      <c r="P2779">
        <f>ROUND(IF(L2779=0,0,(E2779/L2779)),0)</f>
        <v>10</v>
      </c>
      <c r="Q2779" t="str">
        <f>LEFT(N2779, SEARCH("/",N2779,1)-1)</f>
        <v>publishing</v>
      </c>
      <c r="R2779" t="str">
        <f>RIGHT(N2779,LEN(N2779)-SEARCH("/",N2779,1))</f>
        <v>children's books</v>
      </c>
      <c r="S2779" s="8">
        <f>(((J2779/60)/60)/24)+DATE(1970,1,1)+(-5/24)</f>
        <v>42172.460694444446</v>
      </c>
      <c r="T2779" s="8">
        <f>(((I2779/60)/60)/24)+DATE(1970,1,1)+(-5/24)</f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ROUND((E2780/D2780)*100,0)</f>
        <v>26</v>
      </c>
      <c r="P2780">
        <f>ROUND(IF(L2780=0,0,(E2780/L2780)),0)</f>
        <v>94</v>
      </c>
      <c r="Q2780" t="str">
        <f>LEFT(N2780, SEARCH("/",N2780,1)-1)</f>
        <v>publishing</v>
      </c>
      <c r="R2780" t="str">
        <f>RIGHT(N2780,LEN(N2780)-SEARCH("/",N2780,1))</f>
        <v>children's books</v>
      </c>
      <c r="S2780" s="8">
        <f>(((J2780/60)/60)/24)+DATE(1970,1,1)+(-5/24)</f>
        <v>41846.769745370366</v>
      </c>
      <c r="T2780" s="8">
        <f>(((I2780/60)/60)/24)+DATE(1970,1,1)+(-5/24)</f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ROUND((E2781/D2781)*100,0)</f>
        <v>2</v>
      </c>
      <c r="P2781">
        <f>ROUND(IF(L2781=0,0,(E2781/L2781)),0)</f>
        <v>53</v>
      </c>
      <c r="Q2781" t="str">
        <f>LEFT(N2781, SEARCH("/",N2781,1)-1)</f>
        <v>publishing</v>
      </c>
      <c r="R2781" t="str">
        <f>RIGHT(N2781,LEN(N2781)-SEARCH("/",N2781,1))</f>
        <v>children's books</v>
      </c>
      <c r="S2781" s="8">
        <f>(((J2781/60)/60)/24)+DATE(1970,1,1)+(-5/24)</f>
        <v>42300.377557870372</v>
      </c>
      <c r="T2781" s="8">
        <f>(((I2781/60)/60)/24)+DATE(1970,1,1)+(-5/24)</f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ROUND((E2782/D2782)*100,0)</f>
        <v>0</v>
      </c>
      <c r="P2782">
        <f>ROUND(IF(L2782=0,0,(E2782/L2782)),0)</f>
        <v>0</v>
      </c>
      <c r="Q2782" t="str">
        <f>LEFT(N2782, SEARCH("/",N2782,1)-1)</f>
        <v>publishing</v>
      </c>
      <c r="R2782" t="str">
        <f>RIGHT(N2782,LEN(N2782)-SEARCH("/",N2782,1))</f>
        <v>children's books</v>
      </c>
      <c r="S2782" s="8">
        <f>(((J2782/60)/60)/24)+DATE(1970,1,1)+(-5/24)</f>
        <v>42774.239444444444</v>
      </c>
      <c r="T2782" s="8">
        <f>(((I2782/60)/60)/24)+DATE(1970,1,1)+(-5/24)</f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ROUND((E2783/D2783)*100,0)</f>
        <v>105</v>
      </c>
      <c r="P2783">
        <f>ROUND(IF(L2783=0,0,(E2783/L2783)),0)</f>
        <v>47</v>
      </c>
      <c r="Q2783" t="str">
        <f>LEFT(N2783, SEARCH("/",N2783,1)-1)</f>
        <v>theater</v>
      </c>
      <c r="R2783" t="str">
        <f>RIGHT(N2783,LEN(N2783)-SEARCH("/",N2783,1))</f>
        <v>plays</v>
      </c>
      <c r="S2783" s="8">
        <f>(((J2783/60)/60)/24)+DATE(1970,1,1)+(-5/24)</f>
        <v>42018.733263888884</v>
      </c>
      <c r="T2783" s="8">
        <f>(((I2783/60)/60)/24)+DATE(1970,1,1)+(-5/24)</f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ROUND((E2784/D2784)*100,0)</f>
        <v>120</v>
      </c>
      <c r="P2784">
        <f>ROUND(IF(L2784=0,0,(E2784/L2784)),0)</f>
        <v>67</v>
      </c>
      <c r="Q2784" t="str">
        <f>LEFT(N2784, SEARCH("/",N2784,1)-1)</f>
        <v>theater</v>
      </c>
      <c r="R2784" t="str">
        <f>RIGHT(N2784,LEN(N2784)-SEARCH("/",N2784,1))</f>
        <v>plays</v>
      </c>
      <c r="S2784" s="8">
        <f>(((J2784/60)/60)/24)+DATE(1970,1,1)+(-5/24)</f>
        <v>42026.716643518514</v>
      </c>
      <c r="T2784" s="8">
        <f>(((I2784/60)/60)/24)+DATE(1970,1,1)+(-5/24)</f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ROUND((E2785/D2785)*100,0)</f>
        <v>115</v>
      </c>
      <c r="P2785">
        <f>ROUND(IF(L2785=0,0,(E2785/L2785)),0)</f>
        <v>19</v>
      </c>
      <c r="Q2785" t="str">
        <f>LEFT(N2785, SEARCH("/",N2785,1)-1)</f>
        <v>theater</v>
      </c>
      <c r="R2785" t="str">
        <f>RIGHT(N2785,LEN(N2785)-SEARCH("/",N2785,1))</f>
        <v>plays</v>
      </c>
      <c r="S2785" s="8">
        <f>(((J2785/60)/60)/24)+DATE(1970,1,1)+(-5/24)</f>
        <v>42103.326921296299</v>
      </c>
      <c r="T2785" s="8">
        <f>(((I2785/60)/60)/24)+DATE(1970,1,1)+(-5/24)</f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ROUND((E2786/D2786)*100,0)</f>
        <v>119</v>
      </c>
      <c r="P2786">
        <f>ROUND(IF(L2786=0,0,(E2786/L2786)),0)</f>
        <v>66</v>
      </c>
      <c r="Q2786" t="str">
        <f>LEFT(N2786, SEARCH("/",N2786,1)-1)</f>
        <v>theater</v>
      </c>
      <c r="R2786" t="str">
        <f>RIGHT(N2786,LEN(N2786)-SEARCH("/",N2786,1))</f>
        <v>plays</v>
      </c>
      <c r="S2786" s="8">
        <f>(((J2786/60)/60)/24)+DATE(1970,1,1)+(-5/24)</f>
        <v>41920.579201388886</v>
      </c>
      <c r="T2786" s="8">
        <f>(((I2786/60)/60)/24)+DATE(1970,1,1)+(-5/24)</f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ROUND((E2787/D2787)*100,0)</f>
        <v>105</v>
      </c>
      <c r="P2787">
        <f>ROUND(IF(L2787=0,0,(E2787/L2787)),0)</f>
        <v>37</v>
      </c>
      <c r="Q2787" t="str">
        <f>LEFT(N2787, SEARCH("/",N2787,1)-1)</f>
        <v>theater</v>
      </c>
      <c r="R2787" t="str">
        <f>RIGHT(N2787,LEN(N2787)-SEARCH("/",N2787,1))</f>
        <v>plays</v>
      </c>
      <c r="S2787" s="8">
        <f>(((J2787/60)/60)/24)+DATE(1970,1,1)+(-5/24)</f>
        <v>42557.981099537035</v>
      </c>
      <c r="T2787" s="8">
        <f>(((I2787/60)/60)/24)+DATE(1970,1,1)+(-5/24)</f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ROUND((E2788/D2788)*100,0)</f>
        <v>118</v>
      </c>
      <c r="P2788">
        <f>ROUND(IF(L2788=0,0,(E2788/L2788)),0)</f>
        <v>40</v>
      </c>
      <c r="Q2788" t="str">
        <f>LEFT(N2788, SEARCH("/",N2788,1)-1)</f>
        <v>theater</v>
      </c>
      <c r="R2788" t="str">
        <f>RIGHT(N2788,LEN(N2788)-SEARCH("/",N2788,1))</f>
        <v>plays</v>
      </c>
      <c r="S2788" s="8">
        <f>(((J2788/60)/60)/24)+DATE(1970,1,1)+(-5/24)</f>
        <v>41815.360879629625</v>
      </c>
      <c r="T2788" s="8">
        <f>(((I2788/60)/60)/24)+DATE(1970,1,1)+(-5/24)</f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ROUND((E2789/D2789)*100,0)</f>
        <v>120</v>
      </c>
      <c r="P2789">
        <f>ROUND(IF(L2789=0,0,(E2789/L2789)),0)</f>
        <v>32</v>
      </c>
      <c r="Q2789" t="str">
        <f>LEFT(N2789, SEARCH("/",N2789,1)-1)</f>
        <v>theater</v>
      </c>
      <c r="R2789" t="str">
        <f>RIGHT(N2789,LEN(N2789)-SEARCH("/",N2789,1))</f>
        <v>plays</v>
      </c>
      <c r="S2789" s="8">
        <f>(((J2789/60)/60)/24)+DATE(1970,1,1)+(-5/24)</f>
        <v>41807.990185185183</v>
      </c>
      <c r="T2789" s="8">
        <f>(((I2789/60)/60)/24)+DATE(1970,1,1)+(-5/24)</f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ROUND((E2790/D2790)*100,0)</f>
        <v>103</v>
      </c>
      <c r="P2790">
        <f>ROUND(IF(L2790=0,0,(E2790/L2790)),0)</f>
        <v>103</v>
      </c>
      <c r="Q2790" t="str">
        <f>LEFT(N2790, SEARCH("/",N2790,1)-1)</f>
        <v>theater</v>
      </c>
      <c r="R2790" t="str">
        <f>RIGHT(N2790,LEN(N2790)-SEARCH("/",N2790,1))</f>
        <v>plays</v>
      </c>
      <c r="S2790" s="8">
        <f>(((J2790/60)/60)/24)+DATE(1970,1,1)+(-5/24)</f>
        <v>42550.493553240733</v>
      </c>
      <c r="T2790" s="8">
        <f>(((I2790/60)/60)/24)+DATE(1970,1,1)+(-5/24)</f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ROUND((E2791/D2791)*100,0)</f>
        <v>101</v>
      </c>
      <c r="P2791">
        <f>ROUND(IF(L2791=0,0,(E2791/L2791)),0)</f>
        <v>126</v>
      </c>
      <c r="Q2791" t="str">
        <f>LEFT(N2791, SEARCH("/",N2791,1)-1)</f>
        <v>theater</v>
      </c>
      <c r="R2791" t="str">
        <f>RIGHT(N2791,LEN(N2791)-SEARCH("/",N2791,1))</f>
        <v>plays</v>
      </c>
      <c r="S2791" s="8">
        <f>(((J2791/60)/60)/24)+DATE(1970,1,1)+(-5/24)</f>
        <v>42055.804791666662</v>
      </c>
      <c r="T2791" s="8">
        <f>(((I2791/60)/60)/24)+DATE(1970,1,1)+(-5/24)</f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ROUND((E2792/D2792)*100,0)</f>
        <v>105</v>
      </c>
      <c r="P2792">
        <f>ROUND(IF(L2792=0,0,(E2792/L2792)),0)</f>
        <v>48</v>
      </c>
      <c r="Q2792" t="str">
        <f>LEFT(N2792, SEARCH("/",N2792,1)-1)</f>
        <v>theater</v>
      </c>
      <c r="R2792" t="str">
        <f>RIGHT(N2792,LEN(N2792)-SEARCH("/",N2792,1))</f>
        <v>plays</v>
      </c>
      <c r="S2792" s="8">
        <f>(((J2792/60)/60)/24)+DATE(1970,1,1)+(-5/24)</f>
        <v>42016.730358796289</v>
      </c>
      <c r="T2792" s="8">
        <f>(((I2792/60)/60)/24)+DATE(1970,1,1)+(-5/24)</f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ROUND((E2793/D2793)*100,0)</f>
        <v>103</v>
      </c>
      <c r="P2793">
        <f>ROUND(IF(L2793=0,0,(E2793/L2793)),0)</f>
        <v>73</v>
      </c>
      <c r="Q2793" t="str">
        <f>LEFT(N2793, SEARCH("/",N2793,1)-1)</f>
        <v>theater</v>
      </c>
      <c r="R2793" t="str">
        <f>RIGHT(N2793,LEN(N2793)-SEARCH("/",N2793,1))</f>
        <v>plays</v>
      </c>
      <c r="S2793" s="8">
        <f>(((J2793/60)/60)/24)+DATE(1970,1,1)+(-5/24)</f>
        <v>42591.691655092589</v>
      </c>
      <c r="T2793" s="8">
        <f>(((I2793/60)/60)/24)+DATE(1970,1,1)+(-5/24)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ROUND((E2794/D2794)*100,0)</f>
        <v>108</v>
      </c>
      <c r="P2794">
        <f>ROUND(IF(L2794=0,0,(E2794/L2794)),0)</f>
        <v>90</v>
      </c>
      <c r="Q2794" t="str">
        <f>LEFT(N2794, SEARCH("/",N2794,1)-1)</f>
        <v>theater</v>
      </c>
      <c r="R2794" t="str">
        <f>RIGHT(N2794,LEN(N2794)-SEARCH("/",N2794,1))</f>
        <v>plays</v>
      </c>
      <c r="S2794" s="8">
        <f>(((J2794/60)/60)/24)+DATE(1970,1,1)+(-5/24)</f>
        <v>42183.022673611107</v>
      </c>
      <c r="T2794" s="8">
        <f>(((I2794/60)/60)/24)+DATE(1970,1,1)+(-5/24)</f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ROUND((E2795/D2795)*100,0)</f>
        <v>111</v>
      </c>
      <c r="P2795">
        <f>ROUND(IF(L2795=0,0,(E2795/L2795)),0)</f>
        <v>151</v>
      </c>
      <c r="Q2795" t="str">
        <f>LEFT(N2795, SEARCH("/",N2795,1)-1)</f>
        <v>theater</v>
      </c>
      <c r="R2795" t="str">
        <f>RIGHT(N2795,LEN(N2795)-SEARCH("/",N2795,1))</f>
        <v>plays</v>
      </c>
      <c r="S2795" s="8">
        <f>(((J2795/60)/60)/24)+DATE(1970,1,1)+(-5/24)</f>
        <v>42176.210706018515</v>
      </c>
      <c r="T2795" s="8">
        <f>(((I2795/60)/60)/24)+DATE(1970,1,1)+(-5/24)</f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ROUND((E2796/D2796)*100,0)</f>
        <v>150</v>
      </c>
      <c r="P2796">
        <f>ROUND(IF(L2796=0,0,(E2796/L2796)),0)</f>
        <v>25</v>
      </c>
      <c r="Q2796" t="str">
        <f>LEFT(N2796, SEARCH("/",N2796,1)-1)</f>
        <v>theater</v>
      </c>
      <c r="R2796" t="str">
        <f>RIGHT(N2796,LEN(N2796)-SEARCH("/",N2796,1))</f>
        <v>plays</v>
      </c>
      <c r="S2796" s="8">
        <f>(((J2796/60)/60)/24)+DATE(1970,1,1)+(-5/24)</f>
        <v>42416.48332175926</v>
      </c>
      <c r="T2796" s="8">
        <f>(((I2796/60)/60)/24)+DATE(1970,1,1)+(-5/24)</f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ROUND((E2797/D2797)*100,0)</f>
        <v>104</v>
      </c>
      <c r="P2797">
        <f>ROUND(IF(L2797=0,0,(E2797/L2797)),0)</f>
        <v>37</v>
      </c>
      <c r="Q2797" t="str">
        <f>LEFT(N2797, SEARCH("/",N2797,1)-1)</f>
        <v>theater</v>
      </c>
      <c r="R2797" t="str">
        <f>RIGHT(N2797,LEN(N2797)-SEARCH("/",N2797,1))</f>
        <v>plays</v>
      </c>
      <c r="S2797" s="8">
        <f>(((J2797/60)/60)/24)+DATE(1970,1,1)+(-5/24)</f>
        <v>41780.317604166667</v>
      </c>
      <c r="T2797" s="8">
        <f>(((I2797/60)/60)/24)+DATE(1970,1,1)+(-5/24)</f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ROUND((E2798/D2798)*100,0)</f>
        <v>116</v>
      </c>
      <c r="P2798">
        <f>ROUND(IF(L2798=0,0,(E2798/L2798)),0)</f>
        <v>44</v>
      </c>
      <c r="Q2798" t="str">
        <f>LEFT(N2798, SEARCH("/",N2798,1)-1)</f>
        <v>theater</v>
      </c>
      <c r="R2798" t="str">
        <f>RIGHT(N2798,LEN(N2798)-SEARCH("/",N2798,1))</f>
        <v>plays</v>
      </c>
      <c r="S2798" s="8">
        <f>(((J2798/60)/60)/24)+DATE(1970,1,1)+(-5/24)</f>
        <v>41795.319768518515</v>
      </c>
      <c r="T2798" s="8">
        <f>(((I2798/60)/60)/24)+DATE(1970,1,1)+(-5/24)</f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ROUND((E2799/D2799)*100,0)</f>
        <v>103</v>
      </c>
      <c r="P2799">
        <f>ROUND(IF(L2799=0,0,(E2799/L2799)),0)</f>
        <v>87</v>
      </c>
      <c r="Q2799" t="str">
        <f>LEFT(N2799, SEARCH("/",N2799,1)-1)</f>
        <v>theater</v>
      </c>
      <c r="R2799" t="str">
        <f>RIGHT(N2799,LEN(N2799)-SEARCH("/",N2799,1))</f>
        <v>plays</v>
      </c>
      <c r="S2799" s="8">
        <f>(((J2799/60)/60)/24)+DATE(1970,1,1)+(-5/24)</f>
        <v>41798.731944444444</v>
      </c>
      <c r="T2799" s="8">
        <f>(((I2799/60)/60)/24)+DATE(1970,1,1)+(-5/24)</f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ROUND((E2800/D2800)*100,0)</f>
        <v>101</v>
      </c>
      <c r="P2800">
        <f>ROUND(IF(L2800=0,0,(E2800/L2800)),0)</f>
        <v>36</v>
      </c>
      <c r="Q2800" t="str">
        <f>LEFT(N2800, SEARCH("/",N2800,1)-1)</f>
        <v>theater</v>
      </c>
      <c r="R2800" t="str">
        <f>RIGHT(N2800,LEN(N2800)-SEARCH("/",N2800,1))</f>
        <v>plays</v>
      </c>
      <c r="S2800" s="8">
        <f>(((J2800/60)/60)/24)+DATE(1970,1,1)+(-5/24)</f>
        <v>42201.466678240737</v>
      </c>
      <c r="T2800" s="8">
        <f>(((I2800/60)/60)/24)+DATE(1970,1,1)+(-5/24)</f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ROUND((E2801/D2801)*100,0)</f>
        <v>117</v>
      </c>
      <c r="P2801">
        <f>ROUND(IF(L2801=0,0,(E2801/L2801)),0)</f>
        <v>45</v>
      </c>
      <c r="Q2801" t="str">
        <f>LEFT(N2801, SEARCH("/",N2801,1)-1)</f>
        <v>theater</v>
      </c>
      <c r="R2801" t="str">
        <f>RIGHT(N2801,LEN(N2801)-SEARCH("/",N2801,1))</f>
        <v>plays</v>
      </c>
      <c r="S2801" s="8">
        <f>(((J2801/60)/60)/24)+DATE(1970,1,1)+(-5/24)</f>
        <v>42507.05636574074</v>
      </c>
      <c r="T2801" s="8">
        <f>(((I2801/60)/60)/24)+DATE(1970,1,1)+(-5/24)</f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ROUND((E2802/D2802)*100,0)</f>
        <v>133</v>
      </c>
      <c r="P2802">
        <f>ROUND(IF(L2802=0,0,(E2802/L2802)),0)</f>
        <v>43</v>
      </c>
      <c r="Q2802" t="str">
        <f>LEFT(N2802, SEARCH("/",N2802,1)-1)</f>
        <v>theater</v>
      </c>
      <c r="R2802" t="str">
        <f>RIGHT(N2802,LEN(N2802)-SEARCH("/",N2802,1))</f>
        <v>plays</v>
      </c>
      <c r="S2802" s="8">
        <f>(((J2802/60)/60)/24)+DATE(1970,1,1)+(-5/24)</f>
        <v>41948.344513888886</v>
      </c>
      <c r="T2802" s="8">
        <f>(((I2802/60)/60)/24)+DATE(1970,1,1)+(-5/24)</f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ROUND((E2803/D2803)*100,0)</f>
        <v>133</v>
      </c>
      <c r="P2803">
        <f>ROUND(IF(L2803=0,0,(E2803/L2803)),0)</f>
        <v>51</v>
      </c>
      <c r="Q2803" t="str">
        <f>LEFT(N2803, SEARCH("/",N2803,1)-1)</f>
        <v>theater</v>
      </c>
      <c r="R2803" t="str">
        <f>RIGHT(N2803,LEN(N2803)-SEARCH("/",N2803,1))</f>
        <v>plays</v>
      </c>
      <c r="S2803" s="8">
        <f>(((J2803/60)/60)/24)+DATE(1970,1,1)+(-5/24)</f>
        <v>41900.034826388888</v>
      </c>
      <c r="T2803" s="8">
        <f>(((I2803/60)/60)/24)+DATE(1970,1,1)+(-5/24)</f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ROUND((E2804/D2804)*100,0)</f>
        <v>102</v>
      </c>
      <c r="P2804">
        <f>ROUND(IF(L2804=0,0,(E2804/L2804)),0)</f>
        <v>34</v>
      </c>
      <c r="Q2804" t="str">
        <f>LEFT(N2804, SEARCH("/",N2804,1)-1)</f>
        <v>theater</v>
      </c>
      <c r="R2804" t="str">
        <f>RIGHT(N2804,LEN(N2804)-SEARCH("/",N2804,1))</f>
        <v>plays</v>
      </c>
      <c r="S2804" s="8">
        <f>(((J2804/60)/60)/24)+DATE(1970,1,1)+(-5/24)</f>
        <v>42192.438738425924</v>
      </c>
      <c r="T2804" s="8">
        <f>(((I2804/60)/60)/24)+DATE(1970,1,1)+(-5/24)</f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ROUND((E2805/D2805)*100,0)</f>
        <v>128</v>
      </c>
      <c r="P2805">
        <f>ROUND(IF(L2805=0,0,(E2805/L2805)),0)</f>
        <v>91</v>
      </c>
      <c r="Q2805" t="str">
        <f>LEFT(N2805, SEARCH("/",N2805,1)-1)</f>
        <v>theater</v>
      </c>
      <c r="R2805" t="str">
        <f>RIGHT(N2805,LEN(N2805)-SEARCH("/",N2805,1))</f>
        <v>plays</v>
      </c>
      <c r="S2805" s="8">
        <f>(((J2805/60)/60)/24)+DATE(1970,1,1)+(-5/24)</f>
        <v>42157.857361111113</v>
      </c>
      <c r="T2805" s="8">
        <f>(((I2805/60)/60)/24)+DATE(1970,1,1)+(-5/24)</f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ROUND((E2806/D2806)*100,0)</f>
        <v>115</v>
      </c>
      <c r="P2806">
        <f>ROUND(IF(L2806=0,0,(E2806/L2806)),0)</f>
        <v>50</v>
      </c>
      <c r="Q2806" t="str">
        <f>LEFT(N2806, SEARCH("/",N2806,1)-1)</f>
        <v>theater</v>
      </c>
      <c r="R2806" t="str">
        <f>RIGHT(N2806,LEN(N2806)-SEARCH("/",N2806,1))</f>
        <v>plays</v>
      </c>
      <c r="S2806" s="8">
        <f>(((J2806/60)/60)/24)+DATE(1970,1,1)+(-5/24)</f>
        <v>41881.245254629626</v>
      </c>
      <c r="T2806" s="8">
        <f>(((I2806/60)/60)/24)+DATE(1970,1,1)+(-5/24)</f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ROUND((E2807/D2807)*100,0)</f>
        <v>110</v>
      </c>
      <c r="P2807">
        <f>ROUND(IF(L2807=0,0,(E2807/L2807)),0)</f>
        <v>24</v>
      </c>
      <c r="Q2807" t="str">
        <f>LEFT(N2807, SEARCH("/",N2807,1)-1)</f>
        <v>theater</v>
      </c>
      <c r="R2807" t="str">
        <f>RIGHT(N2807,LEN(N2807)-SEARCH("/",N2807,1))</f>
        <v>plays</v>
      </c>
      <c r="S2807" s="8">
        <f>(((J2807/60)/60)/24)+DATE(1970,1,1)+(-5/24)</f>
        <v>42213.2971412037</v>
      </c>
      <c r="T2807" s="8">
        <f>(((I2807/60)/60)/24)+DATE(1970,1,1)+(-5/24)</f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ROUND((E2808/D2808)*100,0)</f>
        <v>112</v>
      </c>
      <c r="P2808">
        <f>ROUND(IF(L2808=0,0,(E2808/L2808)),0)</f>
        <v>44</v>
      </c>
      <c r="Q2808" t="str">
        <f>LEFT(N2808, SEARCH("/",N2808,1)-1)</f>
        <v>theater</v>
      </c>
      <c r="R2808" t="str">
        <f>RIGHT(N2808,LEN(N2808)-SEARCH("/",N2808,1))</f>
        <v>plays</v>
      </c>
      <c r="S2808" s="8">
        <f>(((J2808/60)/60)/24)+DATE(1970,1,1)+(-5/24)</f>
        <v>42185.058912037035</v>
      </c>
      <c r="T2808" s="8">
        <f>(((I2808/60)/60)/24)+DATE(1970,1,1)+(-5/24)</f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ROUND((E2809/D2809)*100,0)</f>
        <v>126</v>
      </c>
      <c r="P2809">
        <f>ROUND(IF(L2809=0,0,(E2809/L2809)),0)</f>
        <v>68</v>
      </c>
      <c r="Q2809" t="str">
        <f>LEFT(N2809, SEARCH("/",N2809,1)-1)</f>
        <v>theater</v>
      </c>
      <c r="R2809" t="str">
        <f>RIGHT(N2809,LEN(N2809)-SEARCH("/",N2809,1))</f>
        <v>plays</v>
      </c>
      <c r="S2809" s="8">
        <f>(((J2809/60)/60)/24)+DATE(1970,1,1)+(-5/24)</f>
        <v>42154.664791666662</v>
      </c>
      <c r="T2809" s="8">
        <f>(((I2809/60)/60)/24)+DATE(1970,1,1)+(-5/24)</f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ROUND((E2810/D2810)*100,0)</f>
        <v>100</v>
      </c>
      <c r="P2810">
        <f>ROUND(IF(L2810=0,0,(E2810/L2810)),0)</f>
        <v>65</v>
      </c>
      <c r="Q2810" t="str">
        <f>LEFT(N2810, SEARCH("/",N2810,1)-1)</f>
        <v>theater</v>
      </c>
      <c r="R2810" t="str">
        <f>RIGHT(N2810,LEN(N2810)-SEARCH("/",N2810,1))</f>
        <v>plays</v>
      </c>
      <c r="S2810" s="8">
        <f>(((J2810/60)/60)/24)+DATE(1970,1,1)+(-5/24)</f>
        <v>42208.638136574074</v>
      </c>
      <c r="T2810" s="8">
        <f>(((I2810/60)/60)/24)+DATE(1970,1,1)+(-5/24)</f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ROUND((E2811/D2811)*100,0)</f>
        <v>102</v>
      </c>
      <c r="P2811">
        <f>ROUND(IF(L2811=0,0,(E2811/L2811)),0)</f>
        <v>122</v>
      </c>
      <c r="Q2811" t="str">
        <f>LEFT(N2811, SEARCH("/",N2811,1)-1)</f>
        <v>theater</v>
      </c>
      <c r="R2811" t="str">
        <f>RIGHT(N2811,LEN(N2811)-SEARCH("/",N2811,1))</f>
        <v>plays</v>
      </c>
      <c r="S2811" s="8">
        <f>(((J2811/60)/60)/24)+DATE(1970,1,1)+(-5/24)</f>
        <v>42451.288483796299</v>
      </c>
      <c r="T2811" s="8">
        <f>(((I2811/60)/60)/24)+DATE(1970,1,1)+(-5/24)</f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ROUND((E2812/D2812)*100,0)</f>
        <v>108</v>
      </c>
      <c r="P2812">
        <f>ROUND(IF(L2812=0,0,(E2812/L2812)),0)</f>
        <v>47</v>
      </c>
      <c r="Q2812" t="str">
        <f>LEFT(N2812, SEARCH("/",N2812,1)-1)</f>
        <v>theater</v>
      </c>
      <c r="R2812" t="str">
        <f>RIGHT(N2812,LEN(N2812)-SEARCH("/",N2812,1))</f>
        <v>plays</v>
      </c>
      <c r="S2812" s="8">
        <f>(((J2812/60)/60)/24)+DATE(1970,1,1)+(-5/24)</f>
        <v>41758.931296296294</v>
      </c>
      <c r="T2812" s="8">
        <f>(((I2812/60)/60)/24)+DATE(1970,1,1)+(-5/24)</f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ROUND((E2813/D2813)*100,0)</f>
        <v>100</v>
      </c>
      <c r="P2813">
        <f>ROUND(IF(L2813=0,0,(E2813/L2813)),0)</f>
        <v>93</v>
      </c>
      <c r="Q2813" t="str">
        <f>LEFT(N2813, SEARCH("/",N2813,1)-1)</f>
        <v>theater</v>
      </c>
      <c r="R2813" t="str">
        <f>RIGHT(N2813,LEN(N2813)-SEARCH("/",N2813,1))</f>
        <v>plays</v>
      </c>
      <c r="S2813" s="8">
        <f>(((J2813/60)/60)/24)+DATE(1970,1,1)+(-5/24)</f>
        <v>42028.288229166668</v>
      </c>
      <c r="T2813" s="8">
        <f>(((I2813/60)/60)/24)+DATE(1970,1,1)+(-5/24)</f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ROUND((E2814/D2814)*100,0)</f>
        <v>113</v>
      </c>
      <c r="P2814">
        <f>ROUND(IF(L2814=0,0,(E2814/L2814)),0)</f>
        <v>68</v>
      </c>
      <c r="Q2814" t="str">
        <f>LEFT(N2814, SEARCH("/",N2814,1)-1)</f>
        <v>theater</v>
      </c>
      <c r="R2814" t="str">
        <f>RIGHT(N2814,LEN(N2814)-SEARCH("/",N2814,1))</f>
        <v>plays</v>
      </c>
      <c r="S2814" s="8">
        <f>(((J2814/60)/60)/24)+DATE(1970,1,1)+(-5/24)</f>
        <v>42054.535856481474</v>
      </c>
      <c r="T2814" s="8">
        <f>(((I2814/60)/60)/24)+DATE(1970,1,1)+(-5/24)</f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ROUND((E2815/D2815)*100,0)</f>
        <v>128</v>
      </c>
      <c r="P2815">
        <f>ROUND(IF(L2815=0,0,(E2815/L2815)),0)</f>
        <v>37</v>
      </c>
      <c r="Q2815" t="str">
        <f>LEFT(N2815, SEARCH("/",N2815,1)-1)</f>
        <v>theater</v>
      </c>
      <c r="R2815" t="str">
        <f>RIGHT(N2815,LEN(N2815)-SEARCH("/",N2815,1))</f>
        <v>plays</v>
      </c>
      <c r="S2815" s="8">
        <f>(((J2815/60)/60)/24)+DATE(1970,1,1)+(-5/24)</f>
        <v>42693.534270833326</v>
      </c>
      <c r="T2815" s="8">
        <f>(((I2815/60)/60)/24)+DATE(1970,1,1)+(-5/24)</f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ROUND((E2816/D2816)*100,0)</f>
        <v>108</v>
      </c>
      <c r="P2816">
        <f>ROUND(IF(L2816=0,0,(E2816/L2816)),0)</f>
        <v>25</v>
      </c>
      <c r="Q2816" t="str">
        <f>LEFT(N2816, SEARCH("/",N2816,1)-1)</f>
        <v>theater</v>
      </c>
      <c r="R2816" t="str">
        <f>RIGHT(N2816,LEN(N2816)-SEARCH("/",N2816,1))</f>
        <v>plays</v>
      </c>
      <c r="S2816" s="8">
        <f>(((J2816/60)/60)/24)+DATE(1970,1,1)+(-5/24)</f>
        <v>42103.191145833327</v>
      </c>
      <c r="T2816" s="8">
        <f>(((I2816/60)/60)/24)+DATE(1970,1,1)+(-5/24)</f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ROUND((E2817/D2817)*100,0)</f>
        <v>242</v>
      </c>
      <c r="P2817">
        <f>ROUND(IF(L2817=0,0,(E2817/L2817)),0)</f>
        <v>43</v>
      </c>
      <c r="Q2817" t="str">
        <f>LEFT(N2817, SEARCH("/",N2817,1)-1)</f>
        <v>theater</v>
      </c>
      <c r="R2817" t="str">
        <f>RIGHT(N2817,LEN(N2817)-SEARCH("/",N2817,1))</f>
        <v>plays</v>
      </c>
      <c r="S2817" s="8">
        <f>(((J2817/60)/60)/24)+DATE(1970,1,1)+(-5/24)</f>
        <v>42559.568391203698</v>
      </c>
      <c r="T2817" s="8">
        <f>(((I2817/60)/60)/24)+DATE(1970,1,1)+(-5/24)</f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ROUND((E2818/D2818)*100,0)</f>
        <v>142</v>
      </c>
      <c r="P2818">
        <f>ROUND(IF(L2818=0,0,(E2818/L2818)),0)</f>
        <v>25</v>
      </c>
      <c r="Q2818" t="str">
        <f>LEFT(N2818, SEARCH("/",N2818,1)-1)</f>
        <v>theater</v>
      </c>
      <c r="R2818" t="str">
        <f>RIGHT(N2818,LEN(N2818)-SEARCH("/",N2818,1))</f>
        <v>plays</v>
      </c>
      <c r="S2818" s="8">
        <f>(((J2818/60)/60)/24)+DATE(1970,1,1)+(-5/24)</f>
        <v>42188.259166666663</v>
      </c>
      <c r="T2818" s="8">
        <f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ROUND((E2819/D2819)*100,0)</f>
        <v>130</v>
      </c>
      <c r="P2819">
        <f>ROUND(IF(L2819=0,0,(E2819/L2819)),0)</f>
        <v>24</v>
      </c>
      <c r="Q2819" t="str">
        <f>LEFT(N2819, SEARCH("/",N2819,1)-1)</f>
        <v>theater</v>
      </c>
      <c r="R2819" t="str">
        <f>RIGHT(N2819,LEN(N2819)-SEARCH("/",N2819,1))</f>
        <v>plays</v>
      </c>
      <c r="S2819" s="8">
        <f>(((J2819/60)/60)/24)+DATE(1970,1,1)+(-5/24)</f>
        <v>42023.42664351852</v>
      </c>
      <c r="T2819" s="8">
        <f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ROUND((E2820/D2820)*100,0)</f>
        <v>106</v>
      </c>
      <c r="P2820">
        <f>ROUND(IF(L2820=0,0,(E2820/L2820)),0)</f>
        <v>104</v>
      </c>
      <c r="Q2820" t="str">
        <f>LEFT(N2820, SEARCH("/",N2820,1)-1)</f>
        <v>theater</v>
      </c>
      <c r="R2820" t="str">
        <f>RIGHT(N2820,LEN(N2820)-SEARCH("/",N2820,1))</f>
        <v>plays</v>
      </c>
      <c r="S2820" s="8">
        <f>(((J2820/60)/60)/24)+DATE(1970,1,1)+(-5/24)</f>
        <v>42250.389884259253</v>
      </c>
      <c r="T2820" s="8">
        <f>(((I2820/60)/60)/24)+DATE(1970,1,1)+(-5/24)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ROUND((E2821/D2821)*100,0)</f>
        <v>105</v>
      </c>
      <c r="P2821">
        <f>ROUND(IF(L2821=0,0,(E2821/L2821)),0)</f>
        <v>50</v>
      </c>
      <c r="Q2821" t="str">
        <f>LEFT(N2821, SEARCH("/",N2821,1)-1)</f>
        <v>theater</v>
      </c>
      <c r="R2821" t="str">
        <f>RIGHT(N2821,LEN(N2821)-SEARCH("/",N2821,1))</f>
        <v>plays</v>
      </c>
      <c r="S2821" s="8">
        <f>(((J2821/60)/60)/24)+DATE(1970,1,1)+(-5/24)</f>
        <v>42139.317233796297</v>
      </c>
      <c r="T2821" s="8">
        <f>(((I2821/60)/60)/24)+DATE(1970,1,1)+(-5/24)</f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ROUND((E2822/D2822)*100,0)</f>
        <v>136</v>
      </c>
      <c r="P2822">
        <f>ROUND(IF(L2822=0,0,(E2822/L2822)),0)</f>
        <v>14</v>
      </c>
      <c r="Q2822" t="str">
        <f>LEFT(N2822, SEARCH("/",N2822,1)-1)</f>
        <v>theater</v>
      </c>
      <c r="R2822" t="str">
        <f>RIGHT(N2822,LEN(N2822)-SEARCH("/",N2822,1))</f>
        <v>plays</v>
      </c>
      <c r="S2822" s="8">
        <f>(((J2822/60)/60)/24)+DATE(1970,1,1)+(-5/24)</f>
        <v>42401.402650462966</v>
      </c>
      <c r="T2822" s="8">
        <f>(((I2822/60)/60)/24)+DATE(1970,1,1)+(-5/24)</f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ROUND((E2823/D2823)*100,0)</f>
        <v>100</v>
      </c>
      <c r="P2823">
        <f>ROUND(IF(L2823=0,0,(E2823/L2823)),0)</f>
        <v>29</v>
      </c>
      <c r="Q2823" t="str">
        <f>LEFT(N2823, SEARCH("/",N2823,1)-1)</f>
        <v>theater</v>
      </c>
      <c r="R2823" t="str">
        <f>RIGHT(N2823,LEN(N2823)-SEARCH("/",N2823,1))</f>
        <v>plays</v>
      </c>
      <c r="S2823" s="8">
        <f>(((J2823/60)/60)/24)+DATE(1970,1,1)+(-5/24)</f>
        <v>41875.714525462965</v>
      </c>
      <c r="T2823" s="8">
        <f>(((I2823/60)/60)/24)+DATE(1970,1,1)+(-5/24)</f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ROUND((E2824/D2824)*100,0)</f>
        <v>100</v>
      </c>
      <c r="P2824">
        <f>ROUND(IF(L2824=0,0,(E2824/L2824)),0)</f>
        <v>64</v>
      </c>
      <c r="Q2824" t="str">
        <f>LEFT(N2824, SEARCH("/",N2824,1)-1)</f>
        <v>theater</v>
      </c>
      <c r="R2824" t="str">
        <f>RIGHT(N2824,LEN(N2824)-SEARCH("/",N2824,1))</f>
        <v>plays</v>
      </c>
      <c r="S2824" s="8">
        <f>(((J2824/60)/60)/24)+DATE(1970,1,1)+(-5/24)</f>
        <v>42060.475601851846</v>
      </c>
      <c r="T2824" s="8">
        <f>(((I2824/60)/60)/24)+DATE(1970,1,1)+(-5/24)</f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ROUND((E2825/D2825)*100,0)</f>
        <v>124</v>
      </c>
      <c r="P2825">
        <f>ROUND(IF(L2825=0,0,(E2825/L2825)),0)</f>
        <v>9</v>
      </c>
      <c r="Q2825" t="str">
        <f>LEFT(N2825, SEARCH("/",N2825,1)-1)</f>
        <v>theater</v>
      </c>
      <c r="R2825" t="str">
        <f>RIGHT(N2825,LEN(N2825)-SEARCH("/",N2825,1))</f>
        <v>plays</v>
      </c>
      <c r="S2825" s="8">
        <f>(((J2825/60)/60)/24)+DATE(1970,1,1)+(-5/24)</f>
        <v>42066.803310185183</v>
      </c>
      <c r="T2825" s="8">
        <f>(((I2825/60)/60)/24)+DATE(1970,1,1)+(-5/24)</f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ROUND((E2826/D2826)*100,0)</f>
        <v>117</v>
      </c>
      <c r="P2826">
        <f>ROUND(IF(L2826=0,0,(E2826/L2826)),0)</f>
        <v>51</v>
      </c>
      <c r="Q2826" t="str">
        <f>LEFT(N2826, SEARCH("/",N2826,1)-1)</f>
        <v>theater</v>
      </c>
      <c r="R2826" t="str">
        <f>RIGHT(N2826,LEN(N2826)-SEARCH("/",N2826,1))</f>
        <v>plays</v>
      </c>
      <c r="S2826" s="8">
        <f>(((J2826/60)/60)/24)+DATE(1970,1,1)+(-5/24)</f>
        <v>42136.0624537037</v>
      </c>
      <c r="T2826" s="8">
        <f>(((I2826/60)/60)/24)+DATE(1970,1,1)+(-5/24)</f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ROUND((E2827/D2827)*100,0)</f>
        <v>103</v>
      </c>
      <c r="P2827">
        <f>ROUND(IF(L2827=0,0,(E2827/L2827)),0)</f>
        <v>61</v>
      </c>
      <c r="Q2827" t="str">
        <f>LEFT(N2827, SEARCH("/",N2827,1)-1)</f>
        <v>theater</v>
      </c>
      <c r="R2827" t="str">
        <f>RIGHT(N2827,LEN(N2827)-SEARCH("/",N2827,1))</f>
        <v>plays</v>
      </c>
      <c r="S2827" s="8">
        <f>(((J2827/60)/60)/24)+DATE(1970,1,1)+(-5/24)</f>
        <v>42312.584328703706</v>
      </c>
      <c r="T2827" s="8">
        <f>(((I2827/60)/60)/24)+DATE(1970,1,1)+(-5/24)</f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ROUND((E2828/D2828)*100,0)</f>
        <v>108</v>
      </c>
      <c r="P2828">
        <f>ROUND(IF(L2828=0,0,(E2828/L2828)),0)</f>
        <v>113</v>
      </c>
      <c r="Q2828" t="str">
        <f>LEFT(N2828, SEARCH("/",N2828,1)-1)</f>
        <v>theater</v>
      </c>
      <c r="R2828" t="str">
        <f>RIGHT(N2828,LEN(N2828)-SEARCH("/",N2828,1))</f>
        <v>plays</v>
      </c>
      <c r="S2828" s="8">
        <f>(((J2828/60)/60)/24)+DATE(1970,1,1)+(-5/24)</f>
        <v>42170.826527777775</v>
      </c>
      <c r="T2828" s="8">
        <f>(((I2828/60)/60)/24)+DATE(1970,1,1)+(-5/24)</f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ROUND((E2829/D2829)*100,0)</f>
        <v>120</v>
      </c>
      <c r="P2829">
        <f>ROUND(IF(L2829=0,0,(E2829/L2829)),0)</f>
        <v>105</v>
      </c>
      <c r="Q2829" t="str">
        <f>LEFT(N2829, SEARCH("/",N2829,1)-1)</f>
        <v>theater</v>
      </c>
      <c r="R2829" t="str">
        <f>RIGHT(N2829,LEN(N2829)-SEARCH("/",N2829,1))</f>
        <v>plays</v>
      </c>
      <c r="S2829" s="8">
        <f>(((J2829/60)/60)/24)+DATE(1970,1,1)+(-5/24)</f>
        <v>42494.475300925922</v>
      </c>
      <c r="T2829" s="8">
        <f>(((I2829/60)/60)/24)+DATE(1970,1,1)+(-5/24)</f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ROUND((E2830/D2830)*100,0)</f>
        <v>100</v>
      </c>
      <c r="P2830">
        <f>ROUND(IF(L2830=0,0,(E2830/L2830)),0)</f>
        <v>98</v>
      </c>
      <c r="Q2830" t="str">
        <f>LEFT(N2830, SEARCH("/",N2830,1)-1)</f>
        <v>theater</v>
      </c>
      <c r="R2830" t="str">
        <f>RIGHT(N2830,LEN(N2830)-SEARCH("/",N2830,1))</f>
        <v>plays</v>
      </c>
      <c r="S2830" s="8">
        <f>(((J2830/60)/60)/24)+DATE(1970,1,1)+(-5/24)</f>
        <v>42254.056354166663</v>
      </c>
      <c r="T2830" s="8">
        <f>(((I2830/60)/60)/24)+DATE(1970,1,1)+(-5/24)</f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ROUND((E2831/D2831)*100,0)</f>
        <v>107</v>
      </c>
      <c r="P2831">
        <f>ROUND(IF(L2831=0,0,(E2831/L2831)),0)</f>
        <v>35</v>
      </c>
      <c r="Q2831" t="str">
        <f>LEFT(N2831, SEARCH("/",N2831,1)-1)</f>
        <v>theater</v>
      </c>
      <c r="R2831" t="str">
        <f>RIGHT(N2831,LEN(N2831)-SEARCH("/",N2831,1))</f>
        <v>plays</v>
      </c>
      <c r="S2831" s="8">
        <f>(((J2831/60)/60)/24)+DATE(1970,1,1)+(-5/24)</f>
        <v>42495.225902777776</v>
      </c>
      <c r="T2831" s="8">
        <f>(((I2831/60)/60)/24)+DATE(1970,1,1)+(-5/24)</f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ROUND((E2832/D2832)*100,0)</f>
        <v>100</v>
      </c>
      <c r="P2832">
        <f>ROUND(IF(L2832=0,0,(E2832/L2832)),0)</f>
        <v>273</v>
      </c>
      <c r="Q2832" t="str">
        <f>LEFT(N2832, SEARCH("/",N2832,1)-1)</f>
        <v>theater</v>
      </c>
      <c r="R2832" t="str">
        <f>RIGHT(N2832,LEN(N2832)-SEARCH("/",N2832,1))</f>
        <v>plays</v>
      </c>
      <c r="S2832" s="8">
        <f>(((J2832/60)/60)/24)+DATE(1970,1,1)+(-5/24)</f>
        <v>41758.631342592591</v>
      </c>
      <c r="T2832" s="8">
        <f>(((I2832/60)/60)/24)+DATE(1970,1,1)+(-5/24)</f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ROUND((E2833/D2833)*100,0)</f>
        <v>111</v>
      </c>
      <c r="P2833">
        <f>ROUND(IF(L2833=0,0,(E2833/L2833)),0)</f>
        <v>64</v>
      </c>
      <c r="Q2833" t="str">
        <f>LEFT(N2833, SEARCH("/",N2833,1)-1)</f>
        <v>theater</v>
      </c>
      <c r="R2833" t="str">
        <f>RIGHT(N2833,LEN(N2833)-SEARCH("/",N2833,1))</f>
        <v>plays</v>
      </c>
      <c r="S2833" s="8">
        <f>(((J2833/60)/60)/24)+DATE(1970,1,1)+(-5/24)</f>
        <v>42171.616550925923</v>
      </c>
      <c r="T2833" s="8">
        <f>(((I2833/60)/60)/24)+DATE(1970,1,1)+(-5/24)</f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ROUND((E2834/D2834)*100,0)</f>
        <v>115</v>
      </c>
      <c r="P2834">
        <f>ROUND(IF(L2834=0,0,(E2834/L2834)),0)</f>
        <v>30</v>
      </c>
      <c r="Q2834" t="str">
        <f>LEFT(N2834, SEARCH("/",N2834,1)-1)</f>
        <v>theater</v>
      </c>
      <c r="R2834" t="str">
        <f>RIGHT(N2834,LEN(N2834)-SEARCH("/",N2834,1))</f>
        <v>plays</v>
      </c>
      <c r="S2834" s="8">
        <f>(((J2834/60)/60)/24)+DATE(1970,1,1)+(-5/24)</f>
        <v>41938.501087962963</v>
      </c>
      <c r="T2834" s="8">
        <f>(((I2834/60)/60)/24)+DATE(1970,1,1)+(-5/24)</f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ROUND((E2835/D2835)*100,0)</f>
        <v>108</v>
      </c>
      <c r="P2835">
        <f>ROUND(IF(L2835=0,0,(E2835/L2835)),0)</f>
        <v>84</v>
      </c>
      <c r="Q2835" t="str">
        <f>LEFT(N2835, SEARCH("/",N2835,1)-1)</f>
        <v>theater</v>
      </c>
      <c r="R2835" t="str">
        <f>RIGHT(N2835,LEN(N2835)-SEARCH("/",N2835,1))</f>
        <v>plays</v>
      </c>
      <c r="S2835" s="8">
        <f>(((J2835/60)/60)/24)+DATE(1970,1,1)+(-5/24)</f>
        <v>42267.919363425921</v>
      </c>
      <c r="T2835" s="8">
        <f>(((I2835/60)/60)/24)+DATE(1970,1,1)+(-5/24)</f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ROUND((E2836/D2836)*100,0)</f>
        <v>170</v>
      </c>
      <c r="P2836">
        <f>ROUND(IF(L2836=0,0,(E2836/L2836)),0)</f>
        <v>65</v>
      </c>
      <c r="Q2836" t="str">
        <f>LEFT(N2836, SEARCH("/",N2836,1)-1)</f>
        <v>theater</v>
      </c>
      <c r="R2836" t="str">
        <f>RIGHT(N2836,LEN(N2836)-SEARCH("/",N2836,1))</f>
        <v>plays</v>
      </c>
      <c r="S2836" s="8">
        <f>(((J2836/60)/60)/24)+DATE(1970,1,1)+(-5/24)</f>
        <v>42019.751504629625</v>
      </c>
      <c r="T2836" s="8">
        <f>(((I2836/60)/60)/24)+DATE(1970,1,1)+(-5/24)</f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ROUND((E2837/D2837)*100,0)</f>
        <v>187</v>
      </c>
      <c r="P2837">
        <f>ROUND(IF(L2837=0,0,(E2837/L2837)),0)</f>
        <v>20</v>
      </c>
      <c r="Q2837" t="str">
        <f>LEFT(N2837, SEARCH("/",N2837,1)-1)</f>
        <v>theater</v>
      </c>
      <c r="R2837" t="str">
        <f>RIGHT(N2837,LEN(N2837)-SEARCH("/",N2837,1))</f>
        <v>plays</v>
      </c>
      <c r="S2837" s="8">
        <f>(((J2837/60)/60)/24)+DATE(1970,1,1)+(-5/24)</f>
        <v>42313.495567129627</v>
      </c>
      <c r="T2837" s="8">
        <f>(((I2837/60)/60)/24)+DATE(1970,1,1)+(-5/24)</f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ROUND((E2838/D2838)*100,0)</f>
        <v>108</v>
      </c>
      <c r="P2838">
        <f>ROUND(IF(L2838=0,0,(E2838/L2838)),0)</f>
        <v>44</v>
      </c>
      <c r="Q2838" t="str">
        <f>LEFT(N2838, SEARCH("/",N2838,1)-1)</f>
        <v>theater</v>
      </c>
      <c r="R2838" t="str">
        <f>RIGHT(N2838,LEN(N2838)-SEARCH("/",N2838,1))</f>
        <v>plays</v>
      </c>
      <c r="S2838" s="8">
        <f>(((J2838/60)/60)/24)+DATE(1970,1,1)+(-5/24)</f>
        <v>42746.053449074076</v>
      </c>
      <c r="T2838" s="8">
        <f>(((I2838/60)/60)/24)+DATE(1970,1,1)+(-5/24)</f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ROUND((E2839/D2839)*100,0)</f>
        <v>100</v>
      </c>
      <c r="P2839">
        <f>ROUND(IF(L2839=0,0,(E2839/L2839)),0)</f>
        <v>40</v>
      </c>
      <c r="Q2839" t="str">
        <f>LEFT(N2839, SEARCH("/",N2839,1)-1)</f>
        <v>theater</v>
      </c>
      <c r="R2839" t="str">
        <f>RIGHT(N2839,LEN(N2839)-SEARCH("/",N2839,1))</f>
        <v>plays</v>
      </c>
      <c r="S2839" s="8">
        <f>(((J2839/60)/60)/24)+DATE(1970,1,1)+(-5/24)</f>
        <v>42307.700046296297</v>
      </c>
      <c r="T2839" s="8">
        <f>(((I2839/60)/60)/24)+DATE(1970,1,1)+(-5/24)</f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ROUND((E2840/D2840)*100,0)</f>
        <v>120</v>
      </c>
      <c r="P2840">
        <f>ROUND(IF(L2840=0,0,(E2840/L2840)),0)</f>
        <v>45</v>
      </c>
      <c r="Q2840" t="str">
        <f>LEFT(N2840, SEARCH("/",N2840,1)-1)</f>
        <v>theater</v>
      </c>
      <c r="R2840" t="str">
        <f>RIGHT(N2840,LEN(N2840)-SEARCH("/",N2840,1))</f>
        <v>plays</v>
      </c>
      <c r="S2840" s="8">
        <f>(((J2840/60)/60)/24)+DATE(1970,1,1)+(-5/24)</f>
        <v>41842.399259259255</v>
      </c>
      <c r="T2840" s="8">
        <f>(((I2840/60)/60)/24)+DATE(1970,1,1)+(-5/24)</f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ROUND((E2841/D2841)*100,0)</f>
        <v>111</v>
      </c>
      <c r="P2841">
        <f>ROUND(IF(L2841=0,0,(E2841/L2841)),0)</f>
        <v>126</v>
      </c>
      <c r="Q2841" t="str">
        <f>LEFT(N2841, SEARCH("/",N2841,1)-1)</f>
        <v>theater</v>
      </c>
      <c r="R2841" t="str">
        <f>RIGHT(N2841,LEN(N2841)-SEARCH("/",N2841,1))</f>
        <v>plays</v>
      </c>
      <c r="S2841" s="8">
        <f>(((J2841/60)/60)/24)+DATE(1970,1,1)+(-5/24)</f>
        <v>41853.031874999993</v>
      </c>
      <c r="T2841" s="8">
        <f>(((I2841/60)/60)/24)+DATE(1970,1,1)+(-5/24)</f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ROUND((E2842/D2842)*100,0)</f>
        <v>104</v>
      </c>
      <c r="P2842">
        <f>ROUND(IF(L2842=0,0,(E2842/L2842)),0)</f>
        <v>20</v>
      </c>
      <c r="Q2842" t="str">
        <f>LEFT(N2842, SEARCH("/",N2842,1)-1)</f>
        <v>theater</v>
      </c>
      <c r="R2842" t="str">
        <f>RIGHT(N2842,LEN(N2842)-SEARCH("/",N2842,1))</f>
        <v>plays</v>
      </c>
      <c r="S2842" s="8">
        <f>(((J2842/60)/60)/24)+DATE(1970,1,1)+(-5/24)</f>
        <v>42059.827303240738</v>
      </c>
      <c r="T2842" s="8">
        <f>(((I2842/60)/60)/24)+DATE(1970,1,1)+(-5/24)</f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ROUND((E2843/D2843)*100,0)</f>
        <v>1</v>
      </c>
      <c r="P2843">
        <f>ROUND(IF(L2843=0,0,(E2843/L2843)),0)</f>
        <v>10</v>
      </c>
      <c r="Q2843" t="str">
        <f>LEFT(N2843, SEARCH("/",N2843,1)-1)</f>
        <v>theater</v>
      </c>
      <c r="R2843" t="str">
        <f>RIGHT(N2843,LEN(N2843)-SEARCH("/",N2843,1))</f>
        <v>plays</v>
      </c>
      <c r="S2843" s="8">
        <f>(((J2843/60)/60)/24)+DATE(1970,1,1)+(-5/24)</f>
        <v>42291.53121527777</v>
      </c>
      <c r="T2843" s="8">
        <f>(((I2843/60)/60)/24)+DATE(1970,1,1)+(-5/24)</f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ROUND((E2844/D2844)*100,0)</f>
        <v>0</v>
      </c>
      <c r="P2844">
        <f>ROUND(IF(L2844=0,0,(E2844/L2844)),0)</f>
        <v>0</v>
      </c>
      <c r="Q2844" t="str">
        <f>LEFT(N2844, SEARCH("/",N2844,1)-1)</f>
        <v>theater</v>
      </c>
      <c r="R2844" t="str">
        <f>RIGHT(N2844,LEN(N2844)-SEARCH("/",N2844,1))</f>
        <v>plays</v>
      </c>
      <c r="S2844" s="8">
        <f>(((J2844/60)/60)/24)+DATE(1970,1,1)+(-5/24)</f>
        <v>41784.744155092587</v>
      </c>
      <c r="T2844" s="8">
        <f>(((I2844/60)/60)/24)+DATE(1970,1,1)+(-5/24)</f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ROUND((E2845/D2845)*100,0)</f>
        <v>0</v>
      </c>
      <c r="P2845">
        <f>ROUND(IF(L2845=0,0,(E2845/L2845)),0)</f>
        <v>0</v>
      </c>
      <c r="Q2845" t="str">
        <f>LEFT(N2845, SEARCH("/",N2845,1)-1)</f>
        <v>theater</v>
      </c>
      <c r="R2845" t="str">
        <f>RIGHT(N2845,LEN(N2845)-SEARCH("/",N2845,1))</f>
        <v>plays</v>
      </c>
      <c r="S2845" s="8">
        <f>(((J2845/60)/60)/24)+DATE(1970,1,1)+(-5/24)</f>
        <v>42492.529513888883</v>
      </c>
      <c r="T2845" s="8">
        <f>(((I2845/60)/60)/24)+DATE(1970,1,1)+(-5/24)</f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ROUND((E2846/D2846)*100,0)</f>
        <v>5</v>
      </c>
      <c r="P2846">
        <f>ROUND(IF(L2846=0,0,(E2846/L2846)),0)</f>
        <v>30</v>
      </c>
      <c r="Q2846" t="str">
        <f>LEFT(N2846, SEARCH("/",N2846,1)-1)</f>
        <v>theater</v>
      </c>
      <c r="R2846" t="str">
        <f>RIGHT(N2846,LEN(N2846)-SEARCH("/",N2846,1))</f>
        <v>plays</v>
      </c>
      <c r="S2846" s="8">
        <f>(((J2846/60)/60)/24)+DATE(1970,1,1)+(-5/24)</f>
        <v>42709.337731481479</v>
      </c>
      <c r="T2846" s="8">
        <f>(((I2846/60)/60)/24)+DATE(1970,1,1)+(-5/24)</f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ROUND((E2847/D2847)*100,0)</f>
        <v>32</v>
      </c>
      <c r="P2847">
        <f>ROUND(IF(L2847=0,0,(E2847/L2847)),0)</f>
        <v>61</v>
      </c>
      <c r="Q2847" t="str">
        <f>LEFT(N2847, SEARCH("/",N2847,1)-1)</f>
        <v>theater</v>
      </c>
      <c r="R2847" t="str">
        <f>RIGHT(N2847,LEN(N2847)-SEARCH("/",N2847,1))</f>
        <v>plays</v>
      </c>
      <c r="S2847" s="8">
        <f>(((J2847/60)/60)/24)+DATE(1970,1,1)+(-5/24)</f>
        <v>42102.808252314811</v>
      </c>
      <c r="T2847" s="8">
        <f>(((I2847/60)/60)/24)+DATE(1970,1,1)+(-5/24)</f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ROUND((E2848/D2848)*100,0)</f>
        <v>0</v>
      </c>
      <c r="P2848">
        <f>ROUND(IF(L2848=0,0,(E2848/L2848)),0)</f>
        <v>0</v>
      </c>
      <c r="Q2848" t="str">
        <f>LEFT(N2848, SEARCH("/",N2848,1)-1)</f>
        <v>theater</v>
      </c>
      <c r="R2848" t="str">
        <f>RIGHT(N2848,LEN(N2848)-SEARCH("/",N2848,1))</f>
        <v>plays</v>
      </c>
      <c r="S2848" s="8">
        <f>(((J2848/60)/60)/24)+DATE(1970,1,1)+(-5/24)</f>
        <v>42108.483726851853</v>
      </c>
      <c r="T2848" s="8">
        <f>(((I2848/60)/60)/24)+DATE(1970,1,1)+(-5/24)</f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ROUND((E2849/D2849)*100,0)</f>
        <v>0</v>
      </c>
      <c r="P2849">
        <f>ROUND(IF(L2849=0,0,(E2849/L2849)),0)</f>
        <v>0</v>
      </c>
      <c r="Q2849" t="str">
        <f>LEFT(N2849, SEARCH("/",N2849,1)-1)</f>
        <v>theater</v>
      </c>
      <c r="R2849" t="str">
        <f>RIGHT(N2849,LEN(N2849)-SEARCH("/",N2849,1))</f>
        <v>plays</v>
      </c>
      <c r="S2849" s="8">
        <f>(((J2849/60)/60)/24)+DATE(1970,1,1)+(-5/24)</f>
        <v>42453.597974537035</v>
      </c>
      <c r="T2849" s="8">
        <f>(((I2849/60)/60)/24)+DATE(1970,1,1)+(-5/24)</f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ROUND((E2850/D2850)*100,0)</f>
        <v>0</v>
      </c>
      <c r="P2850">
        <f>ROUND(IF(L2850=0,0,(E2850/L2850)),0)</f>
        <v>23</v>
      </c>
      <c r="Q2850" t="str">
        <f>LEFT(N2850, SEARCH("/",N2850,1)-1)</f>
        <v>theater</v>
      </c>
      <c r="R2850" t="str">
        <f>RIGHT(N2850,LEN(N2850)-SEARCH("/",N2850,1))</f>
        <v>plays</v>
      </c>
      <c r="S2850" s="8">
        <f>(((J2850/60)/60)/24)+DATE(1970,1,1)+(-5/24)</f>
        <v>42123.440497685187</v>
      </c>
      <c r="T2850" s="8">
        <f>(((I2850/60)/60)/24)+DATE(1970,1,1)+(-5/24)</f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ROUND((E2851/D2851)*100,0)</f>
        <v>1</v>
      </c>
      <c r="P2851">
        <f>ROUND(IF(L2851=0,0,(E2851/L2851)),0)</f>
        <v>5</v>
      </c>
      <c r="Q2851" t="str">
        <f>LEFT(N2851, SEARCH("/",N2851,1)-1)</f>
        <v>theater</v>
      </c>
      <c r="R2851" t="str">
        <f>RIGHT(N2851,LEN(N2851)-SEARCH("/",N2851,1))</f>
        <v>plays</v>
      </c>
      <c r="S2851" s="8">
        <f>(((J2851/60)/60)/24)+DATE(1970,1,1)+(-5/24)</f>
        <v>42453.219907407409</v>
      </c>
      <c r="T2851" s="8">
        <f>(((I2851/60)/60)/24)+DATE(1970,1,1)+(-5/24)</f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ROUND((E2852/D2852)*100,0)</f>
        <v>4</v>
      </c>
      <c r="P2852">
        <f>ROUND(IF(L2852=0,0,(E2852/L2852)),0)</f>
        <v>24</v>
      </c>
      <c r="Q2852" t="str">
        <f>LEFT(N2852, SEARCH("/",N2852,1)-1)</f>
        <v>theater</v>
      </c>
      <c r="R2852" t="str">
        <f>RIGHT(N2852,LEN(N2852)-SEARCH("/",N2852,1))</f>
        <v>plays</v>
      </c>
      <c r="S2852" s="8">
        <f>(((J2852/60)/60)/24)+DATE(1970,1,1)+(-5/24)</f>
        <v>41857.798738425925</v>
      </c>
      <c r="T2852" s="8">
        <f>(((I2852/60)/60)/24)+DATE(1970,1,1)+(-5/24)</f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ROUND((E2853/D2853)*100,0)</f>
        <v>0</v>
      </c>
      <c r="P2853">
        <f>ROUND(IF(L2853=0,0,(E2853/L2853)),0)</f>
        <v>0</v>
      </c>
      <c r="Q2853" t="str">
        <f>LEFT(N2853, SEARCH("/",N2853,1)-1)</f>
        <v>theater</v>
      </c>
      <c r="R2853" t="str">
        <f>RIGHT(N2853,LEN(N2853)-SEARCH("/",N2853,1))</f>
        <v>plays</v>
      </c>
      <c r="S2853" s="8">
        <f>(((J2853/60)/60)/24)+DATE(1970,1,1)+(-5/24)</f>
        <v>42389.794317129628</v>
      </c>
      <c r="T2853" s="8">
        <f>(((I2853/60)/60)/24)+DATE(1970,1,1)+(-5/24)</f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ROUND((E2854/D2854)*100,0)</f>
        <v>2</v>
      </c>
      <c r="P2854">
        <f>ROUND(IF(L2854=0,0,(E2854/L2854)),0)</f>
        <v>16</v>
      </c>
      <c r="Q2854" t="str">
        <f>LEFT(N2854, SEARCH("/",N2854,1)-1)</f>
        <v>theater</v>
      </c>
      <c r="R2854" t="str">
        <f>RIGHT(N2854,LEN(N2854)-SEARCH("/",N2854,1))</f>
        <v>plays</v>
      </c>
      <c r="S2854" s="8">
        <f>(((J2854/60)/60)/24)+DATE(1970,1,1)+(-5/24)</f>
        <v>41780.836840277778</v>
      </c>
      <c r="T2854" s="8">
        <f>(((I2854/60)/60)/24)+DATE(1970,1,1)+(-5/24)</f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ROUND((E2855/D2855)*100,0)</f>
        <v>0</v>
      </c>
      <c r="P2855">
        <f>ROUND(IF(L2855=0,0,(E2855/L2855)),0)</f>
        <v>0</v>
      </c>
      <c r="Q2855" t="str">
        <f>LEFT(N2855, SEARCH("/",N2855,1)-1)</f>
        <v>theater</v>
      </c>
      <c r="R2855" t="str">
        <f>RIGHT(N2855,LEN(N2855)-SEARCH("/",N2855,1))</f>
        <v>plays</v>
      </c>
      <c r="S2855" s="8">
        <f>(((J2855/60)/60)/24)+DATE(1970,1,1)+(-5/24)</f>
        <v>41835.98260416666</v>
      </c>
      <c r="T2855" s="8">
        <f>(((I2855/60)/60)/24)+DATE(1970,1,1)+(-5/24)</f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ROUND((E2856/D2856)*100,0)</f>
        <v>42</v>
      </c>
      <c r="P2856">
        <f>ROUND(IF(L2856=0,0,(E2856/L2856)),0)</f>
        <v>30</v>
      </c>
      <c r="Q2856" t="str">
        <f>LEFT(N2856, SEARCH("/",N2856,1)-1)</f>
        <v>theater</v>
      </c>
      <c r="R2856" t="str">
        <f>RIGHT(N2856,LEN(N2856)-SEARCH("/",N2856,1))</f>
        <v>plays</v>
      </c>
      <c r="S2856" s="8">
        <f>(((J2856/60)/60)/24)+DATE(1970,1,1)+(-5/24)</f>
        <v>42111.508321759255</v>
      </c>
      <c r="T2856" s="8">
        <f>(((I2856/60)/60)/24)+DATE(1970,1,1)+(-5/24)</f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ROUND((E2857/D2857)*100,0)</f>
        <v>50</v>
      </c>
      <c r="P2857">
        <f>ROUND(IF(L2857=0,0,(E2857/L2857)),0)</f>
        <v>60</v>
      </c>
      <c r="Q2857" t="str">
        <f>LEFT(N2857, SEARCH("/",N2857,1)-1)</f>
        <v>theater</v>
      </c>
      <c r="R2857" t="str">
        <f>RIGHT(N2857,LEN(N2857)-SEARCH("/",N2857,1))</f>
        <v>plays</v>
      </c>
      <c r="S2857" s="8">
        <f>(((J2857/60)/60)/24)+DATE(1970,1,1)+(-5/24)</f>
        <v>42369.799432870372</v>
      </c>
      <c r="T2857" s="8">
        <f>(((I2857/60)/60)/24)+DATE(1970,1,1)+(-5/24)</f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ROUND((E2858/D2858)*100,0)</f>
        <v>5</v>
      </c>
      <c r="P2858">
        <f>ROUND(IF(L2858=0,0,(E2858/L2858)),0)</f>
        <v>24</v>
      </c>
      <c r="Q2858" t="str">
        <f>LEFT(N2858, SEARCH("/",N2858,1)-1)</f>
        <v>theater</v>
      </c>
      <c r="R2858" t="str">
        <f>RIGHT(N2858,LEN(N2858)-SEARCH("/",N2858,1))</f>
        <v>plays</v>
      </c>
      <c r="S2858" s="8">
        <f>(((J2858/60)/60)/24)+DATE(1970,1,1)+(-5/24)</f>
        <v>42164.829247685186</v>
      </c>
      <c r="T2858" s="8">
        <f>(((I2858/60)/60)/24)+DATE(1970,1,1)+(-5/24)</f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ROUND((E2859/D2859)*100,0)</f>
        <v>20</v>
      </c>
      <c r="P2859">
        <f>ROUND(IF(L2859=0,0,(E2859/L2859)),0)</f>
        <v>500</v>
      </c>
      <c r="Q2859" t="str">
        <f>LEFT(N2859, SEARCH("/",N2859,1)-1)</f>
        <v>theater</v>
      </c>
      <c r="R2859" t="str">
        <f>RIGHT(N2859,LEN(N2859)-SEARCH("/",N2859,1))</f>
        <v>plays</v>
      </c>
      <c r="S2859" s="8">
        <f>(((J2859/60)/60)/24)+DATE(1970,1,1)+(-5/24)</f>
        <v>42726.711747685178</v>
      </c>
      <c r="T2859" s="8">
        <f>(((I2859/60)/60)/24)+DATE(1970,1,1)+(-5/24)</f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ROUND((E2860/D2860)*100,0)</f>
        <v>0</v>
      </c>
      <c r="P2860">
        <f>ROUND(IF(L2860=0,0,(E2860/L2860)),0)</f>
        <v>0</v>
      </c>
      <c r="Q2860" t="str">
        <f>LEFT(N2860, SEARCH("/",N2860,1)-1)</f>
        <v>theater</v>
      </c>
      <c r="R2860" t="str">
        <f>RIGHT(N2860,LEN(N2860)-SEARCH("/",N2860,1))</f>
        <v>plays</v>
      </c>
      <c r="S2860" s="8">
        <f>(((J2860/60)/60)/24)+DATE(1970,1,1)+(-5/24)</f>
        <v>41954.336747685178</v>
      </c>
      <c r="T2860" s="8">
        <f>(((I2860/60)/60)/24)+DATE(1970,1,1)+(-5/24)</f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ROUND((E2861/D2861)*100,0)</f>
        <v>2</v>
      </c>
      <c r="P2861">
        <f>ROUND(IF(L2861=0,0,(E2861/L2861)),0)</f>
        <v>35</v>
      </c>
      <c r="Q2861" t="str">
        <f>LEFT(N2861, SEARCH("/",N2861,1)-1)</f>
        <v>theater</v>
      </c>
      <c r="R2861" t="str">
        <f>RIGHT(N2861,LEN(N2861)-SEARCH("/",N2861,1))</f>
        <v>plays</v>
      </c>
      <c r="S2861" s="8">
        <f>(((J2861/60)/60)/24)+DATE(1970,1,1)+(-5/24)</f>
        <v>42233.153981481482</v>
      </c>
      <c r="T2861" s="8">
        <f>(((I2861/60)/60)/24)+DATE(1970,1,1)+(-5/24)</f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ROUND((E2862/D2862)*100,0)</f>
        <v>7</v>
      </c>
      <c r="P2862">
        <f>ROUND(IF(L2862=0,0,(E2862/L2862)),0)</f>
        <v>30</v>
      </c>
      <c r="Q2862" t="str">
        <f>LEFT(N2862, SEARCH("/",N2862,1)-1)</f>
        <v>theater</v>
      </c>
      <c r="R2862" t="str">
        <f>RIGHT(N2862,LEN(N2862)-SEARCH("/",N2862,1))</f>
        <v>plays</v>
      </c>
      <c r="S2862" s="8">
        <f>(((J2862/60)/60)/24)+DATE(1970,1,1)+(-5/24)</f>
        <v>42480.592314814807</v>
      </c>
      <c r="T2862" s="8">
        <f>(((I2862/60)/60)/24)+DATE(1970,1,1)+(-5/24)</f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ROUND((E2863/D2863)*100,0)</f>
        <v>32</v>
      </c>
      <c r="P2863">
        <f>ROUND(IF(L2863=0,0,(E2863/L2863)),0)</f>
        <v>27</v>
      </c>
      <c r="Q2863" t="str">
        <f>LEFT(N2863, SEARCH("/",N2863,1)-1)</f>
        <v>theater</v>
      </c>
      <c r="R2863" t="str">
        <f>RIGHT(N2863,LEN(N2863)-SEARCH("/",N2863,1))</f>
        <v>plays</v>
      </c>
      <c r="S2863" s="8">
        <f>(((J2863/60)/60)/24)+DATE(1970,1,1)+(-5/24)</f>
        <v>42257.3825</v>
      </c>
      <c r="T2863" s="8">
        <f>(((I2863/60)/60)/24)+DATE(1970,1,1)+(-5/24)</f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ROUND((E2864/D2864)*100,0)</f>
        <v>0</v>
      </c>
      <c r="P2864">
        <f>ROUND(IF(L2864=0,0,(E2864/L2864)),0)</f>
        <v>18</v>
      </c>
      <c r="Q2864" t="str">
        <f>LEFT(N2864, SEARCH("/",N2864,1)-1)</f>
        <v>theater</v>
      </c>
      <c r="R2864" t="str">
        <f>RIGHT(N2864,LEN(N2864)-SEARCH("/",N2864,1))</f>
        <v>plays</v>
      </c>
      <c r="S2864" s="8">
        <f>(((J2864/60)/60)/24)+DATE(1970,1,1)+(-5/24)</f>
        <v>41784.581354166665</v>
      </c>
      <c r="T2864" s="8">
        <f>(((I2864/60)/60)/24)+DATE(1970,1,1)+(-5/24)</f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ROUND((E2865/D2865)*100,0)</f>
        <v>0</v>
      </c>
      <c r="P2865">
        <f>ROUND(IF(L2865=0,0,(E2865/L2865)),0)</f>
        <v>20</v>
      </c>
      <c r="Q2865" t="str">
        <f>LEFT(N2865, SEARCH("/",N2865,1)-1)</f>
        <v>theater</v>
      </c>
      <c r="R2865" t="str">
        <f>RIGHT(N2865,LEN(N2865)-SEARCH("/",N2865,1))</f>
        <v>plays</v>
      </c>
      <c r="S2865" s="8">
        <f>(((J2865/60)/60)/24)+DATE(1970,1,1)+(-5/24)</f>
        <v>41831.46670138889</v>
      </c>
      <c r="T2865" s="8">
        <f>(((I2865/60)/60)/24)+DATE(1970,1,1)+(-5/24)</f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ROUND((E2866/D2866)*100,0)</f>
        <v>2</v>
      </c>
      <c r="P2866">
        <f>ROUND(IF(L2866=0,0,(E2866/L2866)),0)</f>
        <v>13</v>
      </c>
      <c r="Q2866" t="str">
        <f>LEFT(N2866, SEARCH("/",N2866,1)-1)</f>
        <v>theater</v>
      </c>
      <c r="R2866" t="str">
        <f>RIGHT(N2866,LEN(N2866)-SEARCH("/",N2866,1))</f>
        <v>plays</v>
      </c>
      <c r="S2866" s="8">
        <f>(((J2866/60)/60)/24)+DATE(1970,1,1)+(-5/24)</f>
        <v>42172.405173611107</v>
      </c>
      <c r="T2866" s="8">
        <f>(((I2866/60)/60)/24)+DATE(1970,1,1)+(-5/24)</f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ROUND((E2867/D2867)*100,0)</f>
        <v>0</v>
      </c>
      <c r="P2867">
        <f>ROUND(IF(L2867=0,0,(E2867/L2867)),0)</f>
        <v>0</v>
      </c>
      <c r="Q2867" t="str">
        <f>LEFT(N2867, SEARCH("/",N2867,1)-1)</f>
        <v>theater</v>
      </c>
      <c r="R2867" t="str">
        <f>RIGHT(N2867,LEN(N2867)-SEARCH("/",N2867,1))</f>
        <v>plays</v>
      </c>
      <c r="S2867" s="8">
        <f>(((J2867/60)/60)/24)+DATE(1970,1,1)+(-5/24)</f>
        <v>41949.905775462961</v>
      </c>
      <c r="T2867" s="8">
        <f>(((I2867/60)/60)/24)+DATE(1970,1,1)+(-5/24)</f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ROUND((E2868/D2868)*100,0)</f>
        <v>1</v>
      </c>
      <c r="P2868">
        <f>ROUND(IF(L2868=0,0,(E2868/L2868)),0)</f>
        <v>23</v>
      </c>
      <c r="Q2868" t="str">
        <f>LEFT(N2868, SEARCH("/",N2868,1)-1)</f>
        <v>theater</v>
      </c>
      <c r="R2868" t="str">
        <f>RIGHT(N2868,LEN(N2868)-SEARCH("/",N2868,1))</f>
        <v>plays</v>
      </c>
      <c r="S2868" s="8">
        <f>(((J2868/60)/60)/24)+DATE(1970,1,1)+(-5/24)</f>
        <v>42627.746770833335</v>
      </c>
      <c r="T2868" s="8">
        <f>(((I2868/60)/60)/24)+DATE(1970,1,1)+(-5/24)</f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ROUND((E2869/D2869)*100,0)</f>
        <v>20</v>
      </c>
      <c r="P2869">
        <f>ROUND(IF(L2869=0,0,(E2869/L2869)),0)</f>
        <v>50</v>
      </c>
      <c r="Q2869" t="str">
        <f>LEFT(N2869, SEARCH("/",N2869,1)-1)</f>
        <v>theater</v>
      </c>
      <c r="R2869" t="str">
        <f>RIGHT(N2869,LEN(N2869)-SEARCH("/",N2869,1))</f>
        <v>plays</v>
      </c>
      <c r="S2869" s="8">
        <f>(((J2869/60)/60)/24)+DATE(1970,1,1)+(-5/24)</f>
        <v>42530.986944444441</v>
      </c>
      <c r="T2869" s="8">
        <f>(((I2869/60)/60)/24)+DATE(1970,1,1)+(-5/24)</f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ROUND((E2870/D2870)*100,0)</f>
        <v>42</v>
      </c>
      <c r="P2870">
        <f>ROUND(IF(L2870=0,0,(E2870/L2870)),0)</f>
        <v>105</v>
      </c>
      <c r="Q2870" t="str">
        <f>LEFT(N2870, SEARCH("/",N2870,1)-1)</f>
        <v>theater</v>
      </c>
      <c r="R2870" t="str">
        <f>RIGHT(N2870,LEN(N2870)-SEARCH("/",N2870,1))</f>
        <v>plays</v>
      </c>
      <c r="S2870" s="8">
        <f>(((J2870/60)/60)/24)+DATE(1970,1,1)+(-5/24)</f>
        <v>42618.618680555555</v>
      </c>
      <c r="T2870" s="8">
        <f>(((I2870/60)/60)/24)+DATE(1970,1,1)+(-5/24)</f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ROUND((E2871/D2871)*100,0)</f>
        <v>1</v>
      </c>
      <c r="P2871">
        <f>ROUND(IF(L2871=0,0,(E2871/L2871)),0)</f>
        <v>35</v>
      </c>
      <c r="Q2871" t="str">
        <f>LEFT(N2871, SEARCH("/",N2871,1)-1)</f>
        <v>theater</v>
      </c>
      <c r="R2871" t="str">
        <f>RIGHT(N2871,LEN(N2871)-SEARCH("/",N2871,1))</f>
        <v>plays</v>
      </c>
      <c r="S2871" s="8">
        <f>(((J2871/60)/60)/24)+DATE(1970,1,1)+(-5/24)</f>
        <v>42540.385196759256</v>
      </c>
      <c r="T2871" s="8">
        <f>(((I2871/60)/60)/24)+DATE(1970,1,1)+(-5/24)</f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ROUND((E2872/D2872)*100,0)</f>
        <v>15</v>
      </c>
      <c r="P2872">
        <f>ROUND(IF(L2872=0,0,(E2872/L2872)),0)</f>
        <v>83</v>
      </c>
      <c r="Q2872" t="str">
        <f>LEFT(N2872, SEARCH("/",N2872,1)-1)</f>
        <v>theater</v>
      </c>
      <c r="R2872" t="str">
        <f>RIGHT(N2872,LEN(N2872)-SEARCH("/",N2872,1))</f>
        <v>plays</v>
      </c>
      <c r="S2872" s="8">
        <f>(((J2872/60)/60)/24)+DATE(1970,1,1)+(-5/24)</f>
        <v>41745.981076388889</v>
      </c>
      <c r="T2872" s="8">
        <f>(((I2872/60)/60)/24)+DATE(1970,1,1)+(-5/24)</f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ROUND((E2873/D2873)*100,0)</f>
        <v>5</v>
      </c>
      <c r="P2873">
        <f>ROUND(IF(L2873=0,0,(E2873/L2873)),0)</f>
        <v>36</v>
      </c>
      <c r="Q2873" t="str">
        <f>LEFT(N2873, SEARCH("/",N2873,1)-1)</f>
        <v>theater</v>
      </c>
      <c r="R2873" t="str">
        <f>RIGHT(N2873,LEN(N2873)-SEARCH("/",N2873,1))</f>
        <v>plays</v>
      </c>
      <c r="S2873" s="8">
        <f>(((J2873/60)/60)/24)+DATE(1970,1,1)+(-5/24)</f>
        <v>41974.530243055553</v>
      </c>
      <c r="T2873" s="8">
        <f>(((I2873/60)/60)/24)+DATE(1970,1,1)+(-5/24)</f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ROUND((E2874/D2874)*100,0)</f>
        <v>0</v>
      </c>
      <c r="P2874">
        <f>ROUND(IF(L2874=0,0,(E2874/L2874)),0)</f>
        <v>0</v>
      </c>
      <c r="Q2874" t="str">
        <f>LEFT(N2874, SEARCH("/",N2874,1)-1)</f>
        <v>theater</v>
      </c>
      <c r="R2874" t="str">
        <f>RIGHT(N2874,LEN(N2874)-SEARCH("/",N2874,1))</f>
        <v>plays</v>
      </c>
      <c r="S2874" s="8">
        <f>(((J2874/60)/60)/24)+DATE(1970,1,1)+(-5/24)</f>
        <v>42114.907847222225</v>
      </c>
      <c r="T2874" s="8">
        <f>(((I2874/60)/60)/24)+DATE(1970,1,1)+(-5/24)</f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ROUND((E2875/D2875)*100,0)</f>
        <v>38</v>
      </c>
      <c r="P2875">
        <f>ROUND(IF(L2875=0,0,(E2875/L2875)),0)</f>
        <v>119</v>
      </c>
      <c r="Q2875" t="str">
        <f>LEFT(N2875, SEARCH("/",N2875,1)-1)</f>
        <v>theater</v>
      </c>
      <c r="R2875" t="str">
        <f>RIGHT(N2875,LEN(N2875)-SEARCH("/",N2875,1))</f>
        <v>plays</v>
      </c>
      <c r="S2875" s="8">
        <f>(((J2875/60)/60)/24)+DATE(1970,1,1)+(-5/24)</f>
        <v>42002.609155092585</v>
      </c>
      <c r="T2875" s="8">
        <f>(((I2875/60)/60)/24)+DATE(1970,1,1)+(-5/24)</f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ROUND((E2876/D2876)*100,0)</f>
        <v>5</v>
      </c>
      <c r="P2876">
        <f>ROUND(IF(L2876=0,0,(E2876/L2876)),0)</f>
        <v>90</v>
      </c>
      <c r="Q2876" t="str">
        <f>LEFT(N2876, SEARCH("/",N2876,1)-1)</f>
        <v>theater</v>
      </c>
      <c r="R2876" t="str">
        <f>RIGHT(N2876,LEN(N2876)-SEARCH("/",N2876,1))</f>
        <v>plays</v>
      </c>
      <c r="S2876" s="8">
        <f>(((J2876/60)/60)/24)+DATE(1970,1,1)+(-5/24)</f>
        <v>42722.636412037034</v>
      </c>
      <c r="T2876" s="8">
        <f>(((I2876/60)/60)/24)+DATE(1970,1,1)+(-5/24)</f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ROUND((E2877/D2877)*100,0)</f>
        <v>0</v>
      </c>
      <c r="P2877">
        <f>ROUND(IF(L2877=0,0,(E2877/L2877)),0)</f>
        <v>2</v>
      </c>
      <c r="Q2877" t="str">
        <f>LEFT(N2877, SEARCH("/",N2877,1)-1)</f>
        <v>theater</v>
      </c>
      <c r="R2877" t="str">
        <f>RIGHT(N2877,LEN(N2877)-SEARCH("/",N2877,1))</f>
        <v>plays</v>
      </c>
      <c r="S2877" s="8">
        <f>(((J2877/60)/60)/24)+DATE(1970,1,1)+(-5/24)</f>
        <v>42464.920057870368</v>
      </c>
      <c r="T2877" s="8">
        <f>(((I2877/60)/60)/24)+DATE(1970,1,1)+(-5/24)</f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ROUND((E2878/D2878)*100,0)</f>
        <v>0</v>
      </c>
      <c r="P2878">
        <f>ROUND(IF(L2878=0,0,(E2878/L2878)),0)</f>
        <v>0</v>
      </c>
      <c r="Q2878" t="str">
        <f>LEFT(N2878, SEARCH("/",N2878,1)-1)</f>
        <v>theater</v>
      </c>
      <c r="R2878" t="str">
        <f>RIGHT(N2878,LEN(N2878)-SEARCH("/",N2878,1))</f>
        <v>plays</v>
      </c>
      <c r="S2878" s="8">
        <f>(((J2878/60)/60)/24)+DATE(1970,1,1)+(-5/24)</f>
        <v>42171.535636574066</v>
      </c>
      <c r="T2878" s="8">
        <f>(((I2878/60)/60)/24)+DATE(1970,1,1)+(-5/24)</f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ROUND((E2879/D2879)*100,0)</f>
        <v>11</v>
      </c>
      <c r="P2879">
        <f>ROUND(IF(L2879=0,0,(E2879/L2879)),0)</f>
        <v>108</v>
      </c>
      <c r="Q2879" t="str">
        <f>LEFT(N2879, SEARCH("/",N2879,1)-1)</f>
        <v>theater</v>
      </c>
      <c r="R2879" t="str">
        <f>RIGHT(N2879,LEN(N2879)-SEARCH("/",N2879,1))</f>
        <v>plays</v>
      </c>
      <c r="S2879" s="8">
        <f>(((J2879/60)/60)/24)+DATE(1970,1,1)+(-5/24)</f>
        <v>42672.746805555551</v>
      </c>
      <c r="T2879" s="8">
        <f>(((I2879/60)/60)/24)+DATE(1970,1,1)+(-5/24)</f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ROUND((E2880/D2880)*100,0)</f>
        <v>2</v>
      </c>
      <c r="P2880">
        <f>ROUND(IF(L2880=0,0,(E2880/L2880)),0)</f>
        <v>16</v>
      </c>
      <c r="Q2880" t="str">
        <f>LEFT(N2880, SEARCH("/",N2880,1)-1)</f>
        <v>theater</v>
      </c>
      <c r="R2880" t="str">
        <f>RIGHT(N2880,LEN(N2880)-SEARCH("/",N2880,1))</f>
        <v>plays</v>
      </c>
      <c r="S2880" s="8">
        <f>(((J2880/60)/60)/24)+DATE(1970,1,1)+(-5/24)</f>
        <v>42128.407349537032</v>
      </c>
      <c r="T2880" s="8">
        <f>(((I2880/60)/60)/24)+DATE(1970,1,1)+(-5/24)</f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ROUND((E2881/D2881)*100,0)</f>
        <v>0</v>
      </c>
      <c r="P2881">
        <f>ROUND(IF(L2881=0,0,(E2881/L2881)),0)</f>
        <v>29</v>
      </c>
      <c r="Q2881" t="str">
        <f>LEFT(N2881, SEARCH("/",N2881,1)-1)</f>
        <v>theater</v>
      </c>
      <c r="R2881" t="str">
        <f>RIGHT(N2881,LEN(N2881)-SEARCH("/",N2881,1))</f>
        <v>plays</v>
      </c>
      <c r="S2881" s="8">
        <f>(((J2881/60)/60)/24)+DATE(1970,1,1)+(-5/24)</f>
        <v>42359.516909722217</v>
      </c>
      <c r="T2881" s="8">
        <f>(((I2881/60)/60)/24)+DATE(1970,1,1)+(-5/24)</f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ROUND((E2882/D2882)*100,0)</f>
        <v>23</v>
      </c>
      <c r="P2882">
        <f>ROUND(IF(L2882=0,0,(E2882/L2882)),0)</f>
        <v>97</v>
      </c>
      <c r="Q2882" t="str">
        <f>LEFT(N2882, SEARCH("/",N2882,1)-1)</f>
        <v>theater</v>
      </c>
      <c r="R2882" t="str">
        <f>RIGHT(N2882,LEN(N2882)-SEARCH("/",N2882,1))</f>
        <v>plays</v>
      </c>
      <c r="S2882" s="8">
        <f>(((J2882/60)/60)/24)+DATE(1970,1,1)+(-5/24)</f>
        <v>42192.69736111111</v>
      </c>
      <c r="T2882" s="8">
        <f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ROUND((E2883/D2883)*100,0)</f>
        <v>0</v>
      </c>
      <c r="P2883">
        <f>ROUND(IF(L2883=0,0,(E2883/L2883)),0)</f>
        <v>0</v>
      </c>
      <c r="Q2883" t="str">
        <f>LEFT(N2883, SEARCH("/",N2883,1)-1)</f>
        <v>theater</v>
      </c>
      <c r="R2883" t="str">
        <f>RIGHT(N2883,LEN(N2883)-SEARCH("/",N2883,1))</f>
        <v>plays</v>
      </c>
      <c r="S2883" s="8">
        <f>(((J2883/60)/60)/24)+DATE(1970,1,1)+(-5/24)</f>
        <v>41916.389305555553</v>
      </c>
      <c r="T2883" s="8">
        <f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ROUND((E2884/D2884)*100,0)</f>
        <v>34</v>
      </c>
      <c r="P2884">
        <f>ROUND(IF(L2884=0,0,(E2884/L2884)),0)</f>
        <v>63</v>
      </c>
      <c r="Q2884" t="str">
        <f>LEFT(N2884, SEARCH("/",N2884,1)-1)</f>
        <v>theater</v>
      </c>
      <c r="R2884" t="str">
        <f>RIGHT(N2884,LEN(N2884)-SEARCH("/",N2884,1))</f>
        <v>plays</v>
      </c>
      <c r="S2884" s="8">
        <f>(((J2884/60)/60)/24)+DATE(1970,1,1)+(-5/24)</f>
        <v>42461.387939814813</v>
      </c>
      <c r="T2884" s="8">
        <f>(((I2884/60)/60)/24)+DATE(1970,1,1)+(-5/24)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ROUND((E2885/D2885)*100,0)</f>
        <v>19</v>
      </c>
      <c r="P2885">
        <f>ROUND(IF(L2885=0,0,(E2885/L2885)),0)</f>
        <v>382</v>
      </c>
      <c r="Q2885" t="str">
        <f>LEFT(N2885, SEARCH("/",N2885,1)-1)</f>
        <v>theater</v>
      </c>
      <c r="R2885" t="str">
        <f>RIGHT(N2885,LEN(N2885)-SEARCH("/",N2885,1))</f>
        <v>plays</v>
      </c>
      <c r="S2885" s="8">
        <f>(((J2885/60)/60)/24)+DATE(1970,1,1)+(-5/24)</f>
        <v>42370.694872685184</v>
      </c>
      <c r="T2885" s="8">
        <f>(((I2885/60)/60)/24)+DATE(1970,1,1)+(-5/24)</f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ROUND((E2886/D2886)*100,0)</f>
        <v>0</v>
      </c>
      <c r="P2886">
        <f>ROUND(IF(L2886=0,0,(E2886/L2886)),0)</f>
        <v>46</v>
      </c>
      <c r="Q2886" t="str">
        <f>LEFT(N2886, SEARCH("/",N2886,1)-1)</f>
        <v>theater</v>
      </c>
      <c r="R2886" t="str">
        <f>RIGHT(N2886,LEN(N2886)-SEARCH("/",N2886,1))</f>
        <v>plays</v>
      </c>
      <c r="S2886" s="8">
        <f>(((J2886/60)/60)/24)+DATE(1970,1,1)+(-5/24)</f>
        <v>41948.518923611111</v>
      </c>
      <c r="T2886" s="8">
        <f>(((I2886/60)/60)/24)+DATE(1970,1,1)+(-5/24)</f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ROUND((E2887/D2887)*100,0)</f>
        <v>33</v>
      </c>
      <c r="P2887">
        <f>ROUND(IF(L2887=0,0,(E2887/L2887)),0)</f>
        <v>26</v>
      </c>
      <c r="Q2887" t="str">
        <f>LEFT(N2887, SEARCH("/",N2887,1)-1)</f>
        <v>theater</v>
      </c>
      <c r="R2887" t="str">
        <f>RIGHT(N2887,LEN(N2887)-SEARCH("/",N2887,1))</f>
        <v>plays</v>
      </c>
      <c r="S2887" s="8">
        <f>(((J2887/60)/60)/24)+DATE(1970,1,1)+(-5/24)</f>
        <v>42046.868067129624</v>
      </c>
      <c r="T2887" s="8">
        <f>(((I2887/60)/60)/24)+DATE(1970,1,1)+(-5/24)</f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ROUND((E2888/D2888)*100,0)</f>
        <v>5</v>
      </c>
      <c r="P2888">
        <f>ROUND(IF(L2888=0,0,(E2888/L2888)),0)</f>
        <v>10</v>
      </c>
      <c r="Q2888" t="str">
        <f>LEFT(N2888, SEARCH("/",N2888,1)-1)</f>
        <v>theater</v>
      </c>
      <c r="R2888" t="str">
        <f>RIGHT(N2888,LEN(N2888)-SEARCH("/",N2888,1))</f>
        <v>plays</v>
      </c>
      <c r="S2888" s="8">
        <f>(((J2888/60)/60)/24)+DATE(1970,1,1)+(-5/24)</f>
        <v>42261.424583333333</v>
      </c>
      <c r="T2888" s="8">
        <f>(((I2888/60)/60)/24)+DATE(1970,1,1)+(-5/24)</f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ROUND((E2889/D2889)*100,0)</f>
        <v>0</v>
      </c>
      <c r="P2889">
        <f>ROUND(IF(L2889=0,0,(E2889/L2889)),0)</f>
        <v>5</v>
      </c>
      <c r="Q2889" t="str">
        <f>LEFT(N2889, SEARCH("/",N2889,1)-1)</f>
        <v>theater</v>
      </c>
      <c r="R2889" t="str">
        <f>RIGHT(N2889,LEN(N2889)-SEARCH("/",N2889,1))</f>
        <v>plays</v>
      </c>
      <c r="S2889" s="8">
        <f>(((J2889/60)/60)/24)+DATE(1970,1,1)+(-5/24)</f>
        <v>41985.219027777777</v>
      </c>
      <c r="T2889" s="8">
        <f>(((I2889/60)/60)/24)+DATE(1970,1,1)+(-5/24)</f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ROUND((E2890/D2890)*100,0)</f>
        <v>0</v>
      </c>
      <c r="P2890">
        <f>ROUND(IF(L2890=0,0,(E2890/L2890)),0)</f>
        <v>0</v>
      </c>
      <c r="Q2890" t="str">
        <f>LEFT(N2890, SEARCH("/",N2890,1)-1)</f>
        <v>theater</v>
      </c>
      <c r="R2890" t="str">
        <f>RIGHT(N2890,LEN(N2890)-SEARCH("/",N2890,1))</f>
        <v>plays</v>
      </c>
      <c r="S2890" s="8">
        <f>(((J2890/60)/60)/24)+DATE(1970,1,1)+(-5/24)</f>
        <v>41922.326851851853</v>
      </c>
      <c r="T2890" s="8">
        <f>(((I2890/60)/60)/24)+DATE(1970,1,1)+(-5/24)</f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ROUND((E2891/D2891)*100,0)</f>
        <v>38</v>
      </c>
      <c r="P2891">
        <f>ROUND(IF(L2891=0,0,(E2891/L2891)),0)</f>
        <v>82</v>
      </c>
      <c r="Q2891" t="str">
        <f>LEFT(N2891, SEARCH("/",N2891,1)-1)</f>
        <v>theater</v>
      </c>
      <c r="R2891" t="str">
        <f>RIGHT(N2891,LEN(N2891)-SEARCH("/",N2891,1))</f>
        <v>plays</v>
      </c>
      <c r="S2891" s="8">
        <f>(((J2891/60)/60)/24)+DATE(1970,1,1)+(-5/24)</f>
        <v>41850.654918981476</v>
      </c>
      <c r="T2891" s="8">
        <f>(((I2891/60)/60)/24)+DATE(1970,1,1)+(-5/24)</f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ROUND((E2892/D2892)*100,0)</f>
        <v>1</v>
      </c>
      <c r="P2892">
        <f>ROUND(IF(L2892=0,0,(E2892/L2892)),0)</f>
        <v>7</v>
      </c>
      <c r="Q2892" t="str">
        <f>LEFT(N2892, SEARCH("/",N2892,1)-1)</f>
        <v>theater</v>
      </c>
      <c r="R2892" t="str">
        <f>RIGHT(N2892,LEN(N2892)-SEARCH("/",N2892,1))</f>
        <v>plays</v>
      </c>
      <c r="S2892" s="8">
        <f>(((J2892/60)/60)/24)+DATE(1970,1,1)+(-5/24)</f>
        <v>41831.534629629627</v>
      </c>
      <c r="T2892" s="8">
        <f>(((I2892/60)/60)/24)+DATE(1970,1,1)+(-5/24)</f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ROUND((E2893/D2893)*100,0)</f>
        <v>3</v>
      </c>
      <c r="P2893">
        <f>ROUND(IF(L2893=0,0,(E2893/L2893)),0)</f>
        <v>27</v>
      </c>
      <c r="Q2893" t="str">
        <f>LEFT(N2893, SEARCH("/",N2893,1)-1)</f>
        <v>theater</v>
      </c>
      <c r="R2893" t="str">
        <f>RIGHT(N2893,LEN(N2893)-SEARCH("/",N2893,1))</f>
        <v>plays</v>
      </c>
      <c r="S2893" s="8">
        <f>(((J2893/60)/60)/24)+DATE(1970,1,1)+(-5/24)</f>
        <v>42415.675092592595</v>
      </c>
      <c r="T2893" s="8">
        <f>(((I2893/60)/60)/24)+DATE(1970,1,1)+(-5/24)</f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ROUND((E2894/D2894)*100,0)</f>
        <v>9</v>
      </c>
      <c r="P2894">
        <f>ROUND(IF(L2894=0,0,(E2894/L2894)),0)</f>
        <v>29</v>
      </c>
      <c r="Q2894" t="str">
        <f>LEFT(N2894, SEARCH("/",N2894,1)-1)</f>
        <v>theater</v>
      </c>
      <c r="R2894" t="str">
        <f>RIGHT(N2894,LEN(N2894)-SEARCH("/",N2894,1))</f>
        <v>plays</v>
      </c>
      <c r="S2894" s="8">
        <f>(((J2894/60)/60)/24)+DATE(1970,1,1)+(-5/24)</f>
        <v>41869.505833333329</v>
      </c>
      <c r="T2894" s="8">
        <f>(((I2894/60)/60)/24)+DATE(1970,1,1)+(-5/24)</f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ROUND((E2895/D2895)*100,0)</f>
        <v>1</v>
      </c>
      <c r="P2895">
        <f>ROUND(IF(L2895=0,0,(E2895/L2895)),0)</f>
        <v>13</v>
      </c>
      <c r="Q2895" t="str">
        <f>LEFT(N2895, SEARCH("/",N2895,1)-1)</f>
        <v>theater</v>
      </c>
      <c r="R2895" t="str">
        <f>RIGHT(N2895,LEN(N2895)-SEARCH("/",N2895,1))</f>
        <v>plays</v>
      </c>
      <c r="S2895" s="8">
        <f>(((J2895/60)/60)/24)+DATE(1970,1,1)+(-5/24)</f>
        <v>41953.564756944441</v>
      </c>
      <c r="T2895" s="8">
        <f>(((I2895/60)/60)/24)+DATE(1970,1,1)+(-5/24)</f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ROUND((E2896/D2896)*100,0)</f>
        <v>0</v>
      </c>
      <c r="P2896">
        <f>ROUND(IF(L2896=0,0,(E2896/L2896)),0)</f>
        <v>0</v>
      </c>
      <c r="Q2896" t="str">
        <f>LEFT(N2896, SEARCH("/",N2896,1)-1)</f>
        <v>theater</v>
      </c>
      <c r="R2896" t="str">
        <f>RIGHT(N2896,LEN(N2896)-SEARCH("/",N2896,1))</f>
        <v>plays</v>
      </c>
      <c r="S2896" s="8">
        <f>(((J2896/60)/60)/24)+DATE(1970,1,1)+(-5/24)</f>
        <v>42037.777951388889</v>
      </c>
      <c r="T2896" s="8">
        <f>(((I2896/60)/60)/24)+DATE(1970,1,1)+(-5/24)</f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ROUND((E2897/D2897)*100,0)</f>
        <v>5</v>
      </c>
      <c r="P2897">
        <f>ROUND(IF(L2897=0,0,(E2897/L2897)),0)</f>
        <v>6</v>
      </c>
      <c r="Q2897" t="str">
        <f>LEFT(N2897, SEARCH("/",N2897,1)-1)</f>
        <v>theater</v>
      </c>
      <c r="R2897" t="str">
        <f>RIGHT(N2897,LEN(N2897)-SEARCH("/",N2897,1))</f>
        <v>plays</v>
      </c>
      <c r="S2897" s="8">
        <f>(((J2897/60)/60)/24)+DATE(1970,1,1)+(-5/24)</f>
        <v>41811.347129629627</v>
      </c>
      <c r="T2897" s="8">
        <f>(((I2897/60)/60)/24)+DATE(1970,1,1)+(-5/24)</f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ROUND((E2898/D2898)*100,0)</f>
        <v>21</v>
      </c>
      <c r="P2898">
        <f>ROUND(IF(L2898=0,0,(E2898/L2898)),0)</f>
        <v>52</v>
      </c>
      <c r="Q2898" t="str">
        <f>LEFT(N2898, SEARCH("/",N2898,1)-1)</f>
        <v>theater</v>
      </c>
      <c r="R2898" t="str">
        <f>RIGHT(N2898,LEN(N2898)-SEARCH("/",N2898,1))</f>
        <v>plays</v>
      </c>
      <c r="S2898" s="8">
        <f>(((J2898/60)/60)/24)+DATE(1970,1,1)+(-5/24)</f>
        <v>42701.700474537036</v>
      </c>
      <c r="T2898" s="8">
        <f>(((I2898/60)/60)/24)+DATE(1970,1,1)+(-5/24)</f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ROUND((E2899/D2899)*100,0)</f>
        <v>5</v>
      </c>
      <c r="P2899">
        <f>ROUND(IF(L2899=0,0,(E2899/L2899)),0)</f>
        <v>183</v>
      </c>
      <c r="Q2899" t="str">
        <f>LEFT(N2899, SEARCH("/",N2899,1)-1)</f>
        <v>theater</v>
      </c>
      <c r="R2899" t="str">
        <f>RIGHT(N2899,LEN(N2899)-SEARCH("/",N2899,1))</f>
        <v>plays</v>
      </c>
      <c r="S2899" s="8">
        <f>(((J2899/60)/60)/24)+DATE(1970,1,1)+(-5/24)</f>
        <v>42258.438171296293</v>
      </c>
      <c r="T2899" s="8">
        <f>(((I2899/60)/60)/24)+DATE(1970,1,1)+(-5/24)</f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ROUND((E2900/D2900)*100,0)</f>
        <v>4</v>
      </c>
      <c r="P2900">
        <f>ROUND(IF(L2900=0,0,(E2900/L2900)),0)</f>
        <v>26</v>
      </c>
      <c r="Q2900" t="str">
        <f>LEFT(N2900, SEARCH("/",N2900,1)-1)</f>
        <v>theater</v>
      </c>
      <c r="R2900" t="str">
        <f>RIGHT(N2900,LEN(N2900)-SEARCH("/",N2900,1))</f>
        <v>plays</v>
      </c>
      <c r="S2900" s="8">
        <f>(((J2900/60)/60)/24)+DATE(1970,1,1)+(-5/24)</f>
        <v>42278.456631944442</v>
      </c>
      <c r="T2900" s="8">
        <f>(((I2900/60)/60)/24)+DATE(1970,1,1)+(-5/24)</f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ROUND((E2901/D2901)*100,0)</f>
        <v>0</v>
      </c>
      <c r="P2901">
        <f>ROUND(IF(L2901=0,0,(E2901/L2901)),0)</f>
        <v>0</v>
      </c>
      <c r="Q2901" t="str">
        <f>LEFT(N2901, SEARCH("/",N2901,1)-1)</f>
        <v>theater</v>
      </c>
      <c r="R2901" t="str">
        <f>RIGHT(N2901,LEN(N2901)-SEARCH("/",N2901,1))</f>
        <v>plays</v>
      </c>
      <c r="S2901" s="8">
        <f>(((J2901/60)/60)/24)+DATE(1970,1,1)+(-5/24)</f>
        <v>42514.869884259257</v>
      </c>
      <c r="T2901" s="8">
        <f>(((I2901/60)/60)/24)+DATE(1970,1,1)+(-5/24)</f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ROUND((E2902/D2902)*100,0)</f>
        <v>62</v>
      </c>
      <c r="P2902">
        <f>ROUND(IF(L2902=0,0,(E2902/L2902)),0)</f>
        <v>486</v>
      </c>
      <c r="Q2902" t="str">
        <f>LEFT(N2902, SEARCH("/",N2902,1)-1)</f>
        <v>theater</v>
      </c>
      <c r="R2902" t="str">
        <f>RIGHT(N2902,LEN(N2902)-SEARCH("/",N2902,1))</f>
        <v>plays</v>
      </c>
      <c r="S2902" s="8">
        <f>(((J2902/60)/60)/24)+DATE(1970,1,1)+(-5/24)</f>
        <v>41830.025833333333</v>
      </c>
      <c r="T2902" s="8">
        <f>(((I2902/60)/60)/24)+DATE(1970,1,1)+(-5/24)</f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ROUND((E2903/D2903)*100,0)</f>
        <v>1</v>
      </c>
      <c r="P2903">
        <f>ROUND(IF(L2903=0,0,(E2903/L2903)),0)</f>
        <v>3</v>
      </c>
      <c r="Q2903" t="str">
        <f>LEFT(N2903, SEARCH("/",N2903,1)-1)</f>
        <v>theater</v>
      </c>
      <c r="R2903" t="str">
        <f>RIGHT(N2903,LEN(N2903)-SEARCH("/",N2903,1))</f>
        <v>plays</v>
      </c>
      <c r="S2903" s="8">
        <f>(((J2903/60)/60)/24)+DATE(1970,1,1)+(-5/24)</f>
        <v>41982.696053240739</v>
      </c>
      <c r="T2903" s="8">
        <f>(((I2903/60)/60)/24)+DATE(1970,1,1)+(-5/24)</f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ROUND((E2904/D2904)*100,0)</f>
        <v>0</v>
      </c>
      <c r="P2904">
        <f>ROUND(IF(L2904=0,0,(E2904/L2904)),0)</f>
        <v>25</v>
      </c>
      <c r="Q2904" t="str">
        <f>LEFT(N2904, SEARCH("/",N2904,1)-1)</f>
        <v>theater</v>
      </c>
      <c r="R2904" t="str">
        <f>RIGHT(N2904,LEN(N2904)-SEARCH("/",N2904,1))</f>
        <v>plays</v>
      </c>
      <c r="S2904" s="8">
        <f>(((J2904/60)/60)/24)+DATE(1970,1,1)+(-5/24)</f>
        <v>42210.231435185182</v>
      </c>
      <c r="T2904" s="8">
        <f>(((I2904/60)/60)/24)+DATE(1970,1,1)+(-5/24)</f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ROUND((E2905/D2905)*100,0)</f>
        <v>1</v>
      </c>
      <c r="P2905">
        <f>ROUND(IF(L2905=0,0,(E2905/L2905)),0)</f>
        <v>10</v>
      </c>
      <c r="Q2905" t="str">
        <f>LEFT(N2905, SEARCH("/",N2905,1)-1)</f>
        <v>theater</v>
      </c>
      <c r="R2905" t="str">
        <f>RIGHT(N2905,LEN(N2905)-SEARCH("/",N2905,1))</f>
        <v>plays</v>
      </c>
      <c r="S2905" s="8">
        <f>(((J2905/60)/60)/24)+DATE(1970,1,1)+(-5/24)</f>
        <v>42195.95854166666</v>
      </c>
      <c r="T2905" s="8">
        <f>(((I2905/60)/60)/24)+DATE(1970,1,1)+(-5/24)</f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ROUND((E2906/D2906)*100,0)</f>
        <v>5</v>
      </c>
      <c r="P2906">
        <f>ROUND(IF(L2906=0,0,(E2906/L2906)),0)</f>
        <v>19</v>
      </c>
      <c r="Q2906" t="str">
        <f>LEFT(N2906, SEARCH("/",N2906,1)-1)</f>
        <v>theater</v>
      </c>
      <c r="R2906" t="str">
        <f>RIGHT(N2906,LEN(N2906)-SEARCH("/",N2906,1))</f>
        <v>plays</v>
      </c>
      <c r="S2906" s="8">
        <f>(((J2906/60)/60)/24)+DATE(1970,1,1)+(-5/24)</f>
        <v>41940.759618055556</v>
      </c>
      <c r="T2906" s="8">
        <f>(((I2906/60)/60)/24)+DATE(1970,1,1)+(-5/24)</f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ROUND((E2907/D2907)*100,0)</f>
        <v>18</v>
      </c>
      <c r="P2907">
        <f>ROUND(IF(L2907=0,0,(E2907/L2907)),0)</f>
        <v>37</v>
      </c>
      <c r="Q2907" t="str">
        <f>LEFT(N2907, SEARCH("/",N2907,1)-1)</f>
        <v>theater</v>
      </c>
      <c r="R2907" t="str">
        <f>RIGHT(N2907,LEN(N2907)-SEARCH("/",N2907,1))</f>
        <v>plays</v>
      </c>
      <c r="S2907" s="8">
        <f>(((J2907/60)/60)/24)+DATE(1970,1,1)+(-5/24)</f>
        <v>42605.848530092589</v>
      </c>
      <c r="T2907" s="8">
        <f>(((I2907/60)/60)/24)+DATE(1970,1,1)+(-5/24)</f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ROUND((E2908/D2908)*100,0)</f>
        <v>9</v>
      </c>
      <c r="P2908">
        <f>ROUND(IF(L2908=0,0,(E2908/L2908)),0)</f>
        <v>81</v>
      </c>
      <c r="Q2908" t="str">
        <f>LEFT(N2908, SEARCH("/",N2908,1)-1)</f>
        <v>theater</v>
      </c>
      <c r="R2908" t="str">
        <f>RIGHT(N2908,LEN(N2908)-SEARCH("/",N2908,1))</f>
        <v>plays</v>
      </c>
      <c r="S2908" s="8">
        <f>(((J2908/60)/60)/24)+DATE(1970,1,1)+(-5/24)</f>
        <v>42199.440578703703</v>
      </c>
      <c r="T2908" s="8">
        <f>(((I2908/60)/60)/24)+DATE(1970,1,1)+(-5/24)</f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ROUND((E2909/D2909)*100,0)</f>
        <v>0</v>
      </c>
      <c r="P2909">
        <f>ROUND(IF(L2909=0,0,(E2909/L2909)),0)</f>
        <v>1</v>
      </c>
      <c r="Q2909" t="str">
        <f>LEFT(N2909, SEARCH("/",N2909,1)-1)</f>
        <v>theater</v>
      </c>
      <c r="R2909" t="str">
        <f>RIGHT(N2909,LEN(N2909)-SEARCH("/",N2909,1))</f>
        <v>plays</v>
      </c>
      <c r="S2909" s="8">
        <f>(((J2909/60)/60)/24)+DATE(1970,1,1)+(-5/24)</f>
        <v>42444.669409722213</v>
      </c>
      <c r="T2909" s="8">
        <f>(((I2909/60)/60)/24)+DATE(1970,1,1)+(-5/24)</f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ROUND((E2910/D2910)*100,0)</f>
        <v>3</v>
      </c>
      <c r="P2910">
        <f>ROUND(IF(L2910=0,0,(E2910/L2910)),0)</f>
        <v>53</v>
      </c>
      <c r="Q2910" t="str">
        <f>LEFT(N2910, SEARCH("/",N2910,1)-1)</f>
        <v>theater</v>
      </c>
      <c r="R2910" t="str">
        <f>RIGHT(N2910,LEN(N2910)-SEARCH("/",N2910,1))</f>
        <v>plays</v>
      </c>
      <c r="S2910" s="8">
        <f>(((J2910/60)/60)/24)+DATE(1970,1,1)+(-5/24)</f>
        <v>42499.523368055547</v>
      </c>
      <c r="T2910" s="8">
        <f>(((I2910/60)/60)/24)+DATE(1970,1,1)+(-5/24)</f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ROUND((E2911/D2911)*100,0)</f>
        <v>0</v>
      </c>
      <c r="P2911">
        <f>ROUND(IF(L2911=0,0,(E2911/L2911)),0)</f>
        <v>20</v>
      </c>
      <c r="Q2911" t="str">
        <f>LEFT(N2911, SEARCH("/",N2911,1)-1)</f>
        <v>theater</v>
      </c>
      <c r="R2911" t="str">
        <f>RIGHT(N2911,LEN(N2911)-SEARCH("/",N2911,1))</f>
        <v>plays</v>
      </c>
      <c r="S2911" s="8">
        <f>(((J2911/60)/60)/24)+DATE(1970,1,1)+(-5/24)</f>
        <v>41929.057881944442</v>
      </c>
      <c r="T2911" s="8">
        <f>(((I2911/60)/60)/24)+DATE(1970,1,1)+(-5/24)</f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ROUND((E2912/D2912)*100,0)</f>
        <v>0</v>
      </c>
      <c r="P2912">
        <f>ROUND(IF(L2912=0,0,(E2912/L2912)),0)</f>
        <v>1</v>
      </c>
      <c r="Q2912" t="str">
        <f>LEFT(N2912, SEARCH("/",N2912,1)-1)</f>
        <v>theater</v>
      </c>
      <c r="R2912" t="str">
        <f>RIGHT(N2912,LEN(N2912)-SEARCH("/",N2912,1))</f>
        <v>plays</v>
      </c>
      <c r="S2912" s="8">
        <f>(((J2912/60)/60)/24)+DATE(1970,1,1)+(-5/24)</f>
        <v>42107.632951388885</v>
      </c>
      <c r="T2912" s="8">
        <f>(((I2912/60)/60)/24)+DATE(1970,1,1)+(-5/24)</f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ROUND((E2913/D2913)*100,0)</f>
        <v>37</v>
      </c>
      <c r="P2913">
        <f>ROUND(IF(L2913=0,0,(E2913/L2913)),0)</f>
        <v>47</v>
      </c>
      <c r="Q2913" t="str">
        <f>LEFT(N2913, SEARCH("/",N2913,1)-1)</f>
        <v>theater</v>
      </c>
      <c r="R2913" t="str">
        <f>RIGHT(N2913,LEN(N2913)-SEARCH("/",N2913,1))</f>
        <v>plays</v>
      </c>
      <c r="S2913" s="8">
        <f>(((J2913/60)/60)/24)+DATE(1970,1,1)+(-5/24)</f>
        <v>42142.560486111113</v>
      </c>
      <c r="T2913" s="8">
        <f>(((I2913/60)/60)/24)+DATE(1970,1,1)+(-5/24)</f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ROUND((E2914/D2914)*100,0)</f>
        <v>14</v>
      </c>
      <c r="P2914">
        <f>ROUND(IF(L2914=0,0,(E2914/L2914)),0)</f>
        <v>78</v>
      </c>
      <c r="Q2914" t="str">
        <f>LEFT(N2914, SEARCH("/",N2914,1)-1)</f>
        <v>theater</v>
      </c>
      <c r="R2914" t="str">
        <f>RIGHT(N2914,LEN(N2914)-SEARCH("/",N2914,1))</f>
        <v>plays</v>
      </c>
      <c r="S2914" s="8">
        <f>(((J2914/60)/60)/24)+DATE(1970,1,1)+(-5/24)</f>
        <v>42353.923310185179</v>
      </c>
      <c r="T2914" s="8">
        <f>(((I2914/60)/60)/24)+DATE(1970,1,1)+(-5/24)</f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ROUND((E2915/D2915)*100,0)</f>
        <v>0</v>
      </c>
      <c r="P2915">
        <f>ROUND(IF(L2915=0,0,(E2915/L2915)),0)</f>
        <v>1</v>
      </c>
      <c r="Q2915" t="str">
        <f>LEFT(N2915, SEARCH("/",N2915,1)-1)</f>
        <v>theater</v>
      </c>
      <c r="R2915" t="str">
        <f>RIGHT(N2915,LEN(N2915)-SEARCH("/",N2915,1))</f>
        <v>plays</v>
      </c>
      <c r="S2915" s="8">
        <f>(((J2915/60)/60)/24)+DATE(1970,1,1)+(-5/24)</f>
        <v>41828.714571759258</v>
      </c>
      <c r="T2915" s="8">
        <f>(((I2915/60)/60)/24)+DATE(1970,1,1)+(-5/24)</f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ROUND((E2916/D2916)*100,0)</f>
        <v>0</v>
      </c>
      <c r="P2916">
        <f>ROUND(IF(L2916=0,0,(E2916/L2916)),0)</f>
        <v>1</v>
      </c>
      <c r="Q2916" t="str">
        <f>LEFT(N2916, SEARCH("/",N2916,1)-1)</f>
        <v>theater</v>
      </c>
      <c r="R2916" t="str">
        <f>RIGHT(N2916,LEN(N2916)-SEARCH("/",N2916,1))</f>
        <v>plays</v>
      </c>
      <c r="S2916" s="8">
        <f>(((J2916/60)/60)/24)+DATE(1970,1,1)+(-5/24)</f>
        <v>42017.699004629627</v>
      </c>
      <c r="T2916" s="8">
        <f>(((I2916/60)/60)/24)+DATE(1970,1,1)+(-5/24)</f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ROUND((E2917/D2917)*100,0)</f>
        <v>61</v>
      </c>
      <c r="P2917">
        <f>ROUND(IF(L2917=0,0,(E2917/L2917)),0)</f>
        <v>204</v>
      </c>
      <c r="Q2917" t="str">
        <f>LEFT(N2917, SEARCH("/",N2917,1)-1)</f>
        <v>theater</v>
      </c>
      <c r="R2917" t="str">
        <f>RIGHT(N2917,LEN(N2917)-SEARCH("/",N2917,1))</f>
        <v>plays</v>
      </c>
      <c r="S2917" s="8">
        <f>(((J2917/60)/60)/24)+DATE(1970,1,1)+(-5/24)</f>
        <v>42415.189699074072</v>
      </c>
      <c r="T2917" s="8">
        <f>(((I2917/60)/60)/24)+DATE(1970,1,1)+(-5/24)</f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ROUND((E2918/D2918)*100,0)</f>
        <v>8</v>
      </c>
      <c r="P2918">
        <f>ROUND(IF(L2918=0,0,(E2918/L2918)),0)</f>
        <v>21</v>
      </c>
      <c r="Q2918" t="str">
        <f>LEFT(N2918, SEARCH("/",N2918,1)-1)</f>
        <v>theater</v>
      </c>
      <c r="R2918" t="str">
        <f>RIGHT(N2918,LEN(N2918)-SEARCH("/",N2918,1))</f>
        <v>plays</v>
      </c>
      <c r="S2918" s="8">
        <f>(((J2918/60)/60)/24)+DATE(1970,1,1)+(-5/24)</f>
        <v>41755.268391203703</v>
      </c>
      <c r="T2918" s="8">
        <f>(((I2918/60)/60)/24)+DATE(1970,1,1)+(-5/24)</f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ROUND((E2919/D2919)*100,0)</f>
        <v>22</v>
      </c>
      <c r="P2919">
        <f>ROUND(IF(L2919=0,0,(E2919/L2919)),0)</f>
        <v>49</v>
      </c>
      <c r="Q2919" t="str">
        <f>LEFT(N2919, SEARCH("/",N2919,1)-1)</f>
        <v>theater</v>
      </c>
      <c r="R2919" t="str">
        <f>RIGHT(N2919,LEN(N2919)-SEARCH("/",N2919,1))</f>
        <v>plays</v>
      </c>
      <c r="S2919" s="8">
        <f>(((J2919/60)/60)/24)+DATE(1970,1,1)+(-5/24)</f>
        <v>42245.026006944441</v>
      </c>
      <c r="T2919" s="8">
        <f>(((I2919/60)/60)/24)+DATE(1970,1,1)+(-5/24)</f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ROUND((E2920/D2920)*100,0)</f>
        <v>27</v>
      </c>
      <c r="P2920">
        <f>ROUND(IF(L2920=0,0,(E2920/L2920)),0)</f>
        <v>68</v>
      </c>
      <c r="Q2920" t="str">
        <f>LEFT(N2920, SEARCH("/",N2920,1)-1)</f>
        <v>theater</v>
      </c>
      <c r="R2920" t="str">
        <f>RIGHT(N2920,LEN(N2920)-SEARCH("/",N2920,1))</f>
        <v>plays</v>
      </c>
      <c r="S2920" s="8">
        <f>(((J2920/60)/60)/24)+DATE(1970,1,1)+(-5/24)</f>
        <v>42278.421377314815</v>
      </c>
      <c r="T2920" s="8">
        <f>(((I2920/60)/60)/24)+DATE(1970,1,1)+(-5/24)</f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ROUND((E2921/D2921)*100,0)</f>
        <v>9</v>
      </c>
      <c r="P2921">
        <f>ROUND(IF(L2921=0,0,(E2921/L2921)),0)</f>
        <v>9</v>
      </c>
      <c r="Q2921" t="str">
        <f>LEFT(N2921, SEARCH("/",N2921,1)-1)</f>
        <v>theater</v>
      </c>
      <c r="R2921" t="str">
        <f>RIGHT(N2921,LEN(N2921)-SEARCH("/",N2921,1))</f>
        <v>plays</v>
      </c>
      <c r="S2921" s="8">
        <f>(((J2921/60)/60)/24)+DATE(1970,1,1)+(-5/24)</f>
        <v>41826.411215277774</v>
      </c>
      <c r="T2921" s="8">
        <f>(((I2921/60)/60)/24)+DATE(1970,1,1)+(-5/24)</f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ROUND((E2922/D2922)*100,0)</f>
        <v>27</v>
      </c>
      <c r="P2922">
        <f>ROUND(IF(L2922=0,0,(E2922/L2922)),0)</f>
        <v>52</v>
      </c>
      <c r="Q2922" t="str">
        <f>LEFT(N2922, SEARCH("/",N2922,1)-1)</f>
        <v>theater</v>
      </c>
      <c r="R2922" t="str">
        <f>RIGHT(N2922,LEN(N2922)-SEARCH("/",N2922,1))</f>
        <v>plays</v>
      </c>
      <c r="S2922" s="8">
        <f>(((J2922/60)/60)/24)+DATE(1970,1,1)+(-5/24)</f>
        <v>42058.584143518521</v>
      </c>
      <c r="T2922" s="8">
        <f>(((I2922/60)/60)/24)+DATE(1970,1,1)+(-5/24)</f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ROUND((E2923/D2923)*100,0)</f>
        <v>129</v>
      </c>
      <c r="P2923">
        <f>ROUND(IF(L2923=0,0,(E2923/L2923)),0)</f>
        <v>43</v>
      </c>
      <c r="Q2923" t="str">
        <f>LEFT(N2923, SEARCH("/",N2923,1)-1)</f>
        <v>theater</v>
      </c>
      <c r="R2923" t="str">
        <f>RIGHT(N2923,LEN(N2923)-SEARCH("/",N2923,1))</f>
        <v>musical</v>
      </c>
      <c r="S2923" s="8">
        <f>(((J2923/60)/60)/24)+DATE(1970,1,1)+(-5/24)</f>
        <v>41877.678287037037</v>
      </c>
      <c r="T2923" s="8">
        <f>(((I2923/60)/60)/24)+DATE(1970,1,1)+(-5/24)</f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ROUND((E2924/D2924)*100,0)</f>
        <v>100</v>
      </c>
      <c r="P2924">
        <f>ROUND(IF(L2924=0,0,(E2924/L2924)),0)</f>
        <v>83</v>
      </c>
      <c r="Q2924" t="str">
        <f>LEFT(N2924, SEARCH("/",N2924,1)-1)</f>
        <v>theater</v>
      </c>
      <c r="R2924" t="str">
        <f>RIGHT(N2924,LEN(N2924)-SEARCH("/",N2924,1))</f>
        <v>musical</v>
      </c>
      <c r="S2924" s="8">
        <f>(((J2924/60)/60)/24)+DATE(1970,1,1)+(-5/24)</f>
        <v>42097.665821759256</v>
      </c>
      <c r="T2924" s="8">
        <f>(((I2924/60)/60)/24)+DATE(1970,1,1)+(-5/24)</f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ROUND((E2925/D2925)*100,0)</f>
        <v>100</v>
      </c>
      <c r="P2925">
        <f>ROUND(IF(L2925=0,0,(E2925/L2925)),0)</f>
        <v>30</v>
      </c>
      <c r="Q2925" t="str">
        <f>LEFT(N2925, SEARCH("/",N2925,1)-1)</f>
        <v>theater</v>
      </c>
      <c r="R2925" t="str">
        <f>RIGHT(N2925,LEN(N2925)-SEARCH("/",N2925,1))</f>
        <v>musical</v>
      </c>
      <c r="S2925" s="8">
        <f>(((J2925/60)/60)/24)+DATE(1970,1,1)+(-5/24)</f>
        <v>42012.944201388884</v>
      </c>
      <c r="T2925" s="8">
        <f>(((I2925/60)/60)/24)+DATE(1970,1,1)+(-5/24)</f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ROUND((E2926/D2926)*100,0)</f>
        <v>103</v>
      </c>
      <c r="P2926">
        <f>ROUND(IF(L2926=0,0,(E2926/L2926)),0)</f>
        <v>176</v>
      </c>
      <c r="Q2926" t="str">
        <f>LEFT(N2926, SEARCH("/",N2926,1)-1)</f>
        <v>theater</v>
      </c>
      <c r="R2926" t="str">
        <f>RIGHT(N2926,LEN(N2926)-SEARCH("/",N2926,1))</f>
        <v>musical</v>
      </c>
      <c r="S2926" s="8">
        <f>(((J2926/60)/60)/24)+DATE(1970,1,1)+(-5/24)</f>
        <v>42103.348495370366</v>
      </c>
      <c r="T2926" s="8">
        <f>(((I2926/60)/60)/24)+DATE(1970,1,1)+(-5/24)</f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ROUND((E2927/D2927)*100,0)</f>
        <v>102</v>
      </c>
      <c r="P2927">
        <f>ROUND(IF(L2927=0,0,(E2927/L2927)),0)</f>
        <v>232</v>
      </c>
      <c r="Q2927" t="str">
        <f>LEFT(N2927, SEARCH("/",N2927,1)-1)</f>
        <v>theater</v>
      </c>
      <c r="R2927" t="str">
        <f>RIGHT(N2927,LEN(N2927)-SEARCH("/",N2927,1))</f>
        <v>musical</v>
      </c>
      <c r="S2927" s="8">
        <f>(((J2927/60)/60)/24)+DATE(1970,1,1)+(-5/24)</f>
        <v>41863.375787037032</v>
      </c>
      <c r="T2927" s="8">
        <f>(((I2927/60)/60)/24)+DATE(1970,1,1)+(-5/24)</f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ROUND((E2928/D2928)*100,0)</f>
        <v>125</v>
      </c>
      <c r="P2928">
        <f>ROUND(IF(L2928=0,0,(E2928/L2928)),0)</f>
        <v>75</v>
      </c>
      <c r="Q2928" t="str">
        <f>LEFT(N2928, SEARCH("/",N2928,1)-1)</f>
        <v>theater</v>
      </c>
      <c r="R2928" t="str">
        <f>RIGHT(N2928,LEN(N2928)-SEARCH("/",N2928,1))</f>
        <v>musical</v>
      </c>
      <c r="S2928" s="8">
        <f>(((J2928/60)/60)/24)+DATE(1970,1,1)+(-5/24)</f>
        <v>42044.557627314811</v>
      </c>
      <c r="T2928" s="8">
        <f>(((I2928/60)/60)/24)+DATE(1970,1,1)+(-5/24)</f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ROUND((E2929/D2929)*100,0)</f>
        <v>131</v>
      </c>
      <c r="P2929">
        <f>ROUND(IF(L2929=0,0,(E2929/L2929)),0)</f>
        <v>112</v>
      </c>
      <c r="Q2929" t="str">
        <f>LEFT(N2929, SEARCH("/",N2929,1)-1)</f>
        <v>theater</v>
      </c>
      <c r="R2929" t="str">
        <f>RIGHT(N2929,LEN(N2929)-SEARCH("/",N2929,1))</f>
        <v>musical</v>
      </c>
      <c r="S2929" s="8">
        <f>(((J2929/60)/60)/24)+DATE(1970,1,1)+(-5/24)</f>
        <v>41806.460983796293</v>
      </c>
      <c r="T2929" s="8">
        <f>(((I2929/60)/60)/24)+DATE(1970,1,1)+(-5/24)</f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ROUND((E2930/D2930)*100,0)</f>
        <v>100</v>
      </c>
      <c r="P2930">
        <f>ROUND(IF(L2930=0,0,(E2930/L2930)),0)</f>
        <v>42</v>
      </c>
      <c r="Q2930" t="str">
        <f>LEFT(N2930, SEARCH("/",N2930,1)-1)</f>
        <v>theater</v>
      </c>
      <c r="R2930" t="str">
        <f>RIGHT(N2930,LEN(N2930)-SEARCH("/",N2930,1))</f>
        <v>musical</v>
      </c>
      <c r="S2930" s="8">
        <f>(((J2930/60)/60)/24)+DATE(1970,1,1)+(-5/24)</f>
        <v>42403.789884259262</v>
      </c>
      <c r="T2930" s="8">
        <f>(((I2930/60)/60)/24)+DATE(1970,1,1)+(-5/24)</f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ROUND((E2931/D2931)*100,0)</f>
        <v>102</v>
      </c>
      <c r="P2931">
        <f>ROUND(IF(L2931=0,0,(E2931/L2931)),0)</f>
        <v>255</v>
      </c>
      <c r="Q2931" t="str">
        <f>LEFT(N2931, SEARCH("/",N2931,1)-1)</f>
        <v>theater</v>
      </c>
      <c r="R2931" t="str">
        <f>RIGHT(N2931,LEN(N2931)-SEARCH("/",N2931,1))</f>
        <v>musical</v>
      </c>
      <c r="S2931" s="8">
        <f>(((J2931/60)/60)/24)+DATE(1970,1,1)+(-5/24)</f>
        <v>41754.355995370366</v>
      </c>
      <c r="T2931" s="8">
        <f>(((I2931/60)/60)/24)+DATE(1970,1,1)+(-5/24)</f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ROUND((E2932/D2932)*100,0)</f>
        <v>101</v>
      </c>
      <c r="P2932">
        <f>ROUND(IF(L2932=0,0,(E2932/L2932)),0)</f>
        <v>163</v>
      </c>
      <c r="Q2932" t="str">
        <f>LEFT(N2932, SEARCH("/",N2932,1)-1)</f>
        <v>theater</v>
      </c>
      <c r="R2932" t="str">
        <f>RIGHT(N2932,LEN(N2932)-SEARCH("/",N2932,1))</f>
        <v>musical</v>
      </c>
      <c r="S2932" s="8">
        <f>(((J2932/60)/60)/24)+DATE(1970,1,1)+(-5/24)</f>
        <v>42101.375740740739</v>
      </c>
      <c r="T2932" s="8">
        <f>(((I2932/60)/60)/24)+DATE(1970,1,1)+(-5/24)</f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ROUND((E2933/D2933)*100,0)</f>
        <v>106</v>
      </c>
      <c r="P2933">
        <f>ROUND(IF(L2933=0,0,(E2933/L2933)),0)</f>
        <v>88</v>
      </c>
      <c r="Q2933" t="str">
        <f>LEFT(N2933, SEARCH("/",N2933,1)-1)</f>
        <v>theater</v>
      </c>
      <c r="R2933" t="str">
        <f>RIGHT(N2933,LEN(N2933)-SEARCH("/",N2933,1))</f>
        <v>musical</v>
      </c>
      <c r="S2933" s="8">
        <f>(((J2933/60)/60)/24)+DATE(1970,1,1)+(-5/24)</f>
        <v>41872.082905092589</v>
      </c>
      <c r="T2933" s="8">
        <f>(((I2933/60)/60)/24)+DATE(1970,1,1)+(-5/24)</f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ROUND((E2934/D2934)*100,0)</f>
        <v>105</v>
      </c>
      <c r="P2934">
        <f>ROUND(IF(L2934=0,0,(E2934/L2934)),0)</f>
        <v>86</v>
      </c>
      <c r="Q2934" t="str">
        <f>LEFT(N2934, SEARCH("/",N2934,1)-1)</f>
        <v>theater</v>
      </c>
      <c r="R2934" t="str">
        <f>RIGHT(N2934,LEN(N2934)-SEARCH("/",N2934,1))</f>
        <v>musical</v>
      </c>
      <c r="S2934" s="8">
        <f>(((J2934/60)/60)/24)+DATE(1970,1,1)+(-5/24)</f>
        <v>42024.956446759257</v>
      </c>
      <c r="T2934" s="8">
        <f>(((I2934/60)/60)/24)+DATE(1970,1,1)+(-5/24)</f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ROUND((E2935/D2935)*100,0)</f>
        <v>103</v>
      </c>
      <c r="P2935">
        <f>ROUND(IF(L2935=0,0,(E2935/L2935)),0)</f>
        <v>48</v>
      </c>
      <c r="Q2935" t="str">
        <f>LEFT(N2935, SEARCH("/",N2935,1)-1)</f>
        <v>theater</v>
      </c>
      <c r="R2935" t="str">
        <f>RIGHT(N2935,LEN(N2935)-SEARCH("/",N2935,1))</f>
        <v>musical</v>
      </c>
      <c r="S2935" s="8">
        <f>(((J2935/60)/60)/24)+DATE(1970,1,1)+(-5/24)</f>
        <v>42495.748298611106</v>
      </c>
      <c r="T2935" s="8">
        <f>(((I2935/60)/60)/24)+DATE(1970,1,1)+(-5/24)</f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ROUND((E2936/D2936)*100,0)</f>
        <v>108</v>
      </c>
      <c r="P2936">
        <f>ROUND(IF(L2936=0,0,(E2936/L2936)),0)</f>
        <v>73</v>
      </c>
      <c r="Q2936" t="str">
        <f>LEFT(N2936, SEARCH("/",N2936,1)-1)</f>
        <v>theater</v>
      </c>
      <c r="R2936" t="str">
        <f>RIGHT(N2936,LEN(N2936)-SEARCH("/",N2936,1))</f>
        <v>musical</v>
      </c>
      <c r="S2936" s="8">
        <f>(((J2936/60)/60)/24)+DATE(1970,1,1)+(-5/24)</f>
        <v>41775.427824074075</v>
      </c>
      <c r="T2936" s="8">
        <f>(((I2936/60)/60)/24)+DATE(1970,1,1)+(-5/24)</f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ROUND((E2937/D2937)*100,0)</f>
        <v>101</v>
      </c>
      <c r="P2937">
        <f>ROUND(IF(L2937=0,0,(E2937/L2937)),0)</f>
        <v>91</v>
      </c>
      <c r="Q2937" t="str">
        <f>LEFT(N2937, SEARCH("/",N2937,1)-1)</f>
        <v>theater</v>
      </c>
      <c r="R2937" t="str">
        <f>RIGHT(N2937,LEN(N2937)-SEARCH("/",N2937,1))</f>
        <v>musical</v>
      </c>
      <c r="S2937" s="8">
        <f>(((J2937/60)/60)/24)+DATE(1970,1,1)+(-5/24)</f>
        <v>42553.375092592592</v>
      </c>
      <c r="T2937" s="8">
        <f>(((I2937/60)/60)/24)+DATE(1970,1,1)+(-5/24)</f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ROUND((E2938/D2938)*100,0)</f>
        <v>128</v>
      </c>
      <c r="P2938">
        <f>ROUND(IF(L2938=0,0,(E2938/L2938)),0)</f>
        <v>38</v>
      </c>
      <c r="Q2938" t="str">
        <f>LEFT(N2938, SEARCH("/",N2938,1)-1)</f>
        <v>theater</v>
      </c>
      <c r="R2938" t="str">
        <f>RIGHT(N2938,LEN(N2938)-SEARCH("/",N2938,1))</f>
        <v>musical</v>
      </c>
      <c r="S2938" s="8">
        <f>(((J2938/60)/60)/24)+DATE(1970,1,1)+(-5/24)</f>
        <v>41912.442395833328</v>
      </c>
      <c r="T2938" s="8">
        <f>(((I2938/60)/60)/24)+DATE(1970,1,1)+(-5/24)</f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ROUND((E2939/D2939)*100,0)</f>
        <v>133</v>
      </c>
      <c r="P2939">
        <f>ROUND(IF(L2939=0,0,(E2939/L2939)),0)</f>
        <v>36</v>
      </c>
      <c r="Q2939" t="str">
        <f>LEFT(N2939, SEARCH("/",N2939,1)-1)</f>
        <v>theater</v>
      </c>
      <c r="R2939" t="str">
        <f>RIGHT(N2939,LEN(N2939)-SEARCH("/",N2939,1))</f>
        <v>musical</v>
      </c>
      <c r="S2939" s="8">
        <f>(((J2939/60)/60)/24)+DATE(1970,1,1)+(-5/24)</f>
        <v>41803.248993055553</v>
      </c>
      <c r="T2939" s="8">
        <f>(((I2939/60)/60)/24)+DATE(1970,1,1)+(-5/24)</f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ROUND((E2940/D2940)*100,0)</f>
        <v>101</v>
      </c>
      <c r="P2940">
        <f>ROUND(IF(L2940=0,0,(E2940/L2940)),0)</f>
        <v>127</v>
      </c>
      <c r="Q2940" t="str">
        <f>LEFT(N2940, SEARCH("/",N2940,1)-1)</f>
        <v>theater</v>
      </c>
      <c r="R2940" t="str">
        <f>RIGHT(N2940,LEN(N2940)-SEARCH("/",N2940,1))</f>
        <v>musical</v>
      </c>
      <c r="S2940" s="8">
        <f>(((J2940/60)/60)/24)+DATE(1970,1,1)+(-5/24)</f>
        <v>42004.495532407404</v>
      </c>
      <c r="T2940" s="8">
        <f>(((I2940/60)/60)/24)+DATE(1970,1,1)+(-5/24)</f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ROUND((E2941/D2941)*100,0)</f>
        <v>103</v>
      </c>
      <c r="P2941">
        <f>ROUND(IF(L2941=0,0,(E2941/L2941)),0)</f>
        <v>329</v>
      </c>
      <c r="Q2941" t="str">
        <f>LEFT(N2941, SEARCH("/",N2941,1)-1)</f>
        <v>theater</v>
      </c>
      <c r="R2941" t="str">
        <f>RIGHT(N2941,LEN(N2941)-SEARCH("/",N2941,1))</f>
        <v>musical</v>
      </c>
      <c r="S2941" s="8">
        <f>(((J2941/60)/60)/24)+DATE(1970,1,1)+(-5/24)</f>
        <v>41845.60083333333</v>
      </c>
      <c r="T2941" s="8">
        <f>(((I2941/60)/60)/24)+DATE(1970,1,1)+(-5/24)</f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ROUND((E2942/D2942)*100,0)</f>
        <v>107</v>
      </c>
      <c r="P2942">
        <f>ROUND(IF(L2942=0,0,(E2942/L2942)),0)</f>
        <v>81</v>
      </c>
      <c r="Q2942" t="str">
        <f>LEFT(N2942, SEARCH("/",N2942,1)-1)</f>
        <v>theater</v>
      </c>
      <c r="R2942" t="str">
        <f>RIGHT(N2942,LEN(N2942)-SEARCH("/",N2942,1))</f>
        <v>musical</v>
      </c>
      <c r="S2942" s="8">
        <f>(((J2942/60)/60)/24)+DATE(1970,1,1)+(-5/24)</f>
        <v>41982.565023148149</v>
      </c>
      <c r="T2942" s="8">
        <f>(((I2942/60)/60)/24)+DATE(1970,1,1)+(-5/24)</f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ROUND((E2943/D2943)*100,0)</f>
        <v>0</v>
      </c>
      <c r="P2943">
        <f>ROUND(IF(L2943=0,0,(E2943/L2943)),0)</f>
        <v>1</v>
      </c>
      <c r="Q2943" t="str">
        <f>LEFT(N2943, SEARCH("/",N2943,1)-1)</f>
        <v>theater</v>
      </c>
      <c r="R2943" t="str">
        <f>RIGHT(N2943,LEN(N2943)-SEARCH("/",N2943,1))</f>
        <v>spaces</v>
      </c>
      <c r="S2943" s="8">
        <f>(((J2943/60)/60)/24)+DATE(1970,1,1)+(-5/24)</f>
        <v>42034.751793981479</v>
      </c>
      <c r="T2943" s="8">
        <f>(((I2943/60)/60)/24)+DATE(1970,1,1)+(-5/24)</f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ROUND((E2944/D2944)*100,0)</f>
        <v>20</v>
      </c>
      <c r="P2944">
        <f>ROUND(IF(L2944=0,0,(E2944/L2944)),0)</f>
        <v>202</v>
      </c>
      <c r="Q2944" t="str">
        <f>LEFT(N2944, SEARCH("/",N2944,1)-1)</f>
        <v>theater</v>
      </c>
      <c r="R2944" t="str">
        <f>RIGHT(N2944,LEN(N2944)-SEARCH("/",N2944,1))</f>
        <v>spaces</v>
      </c>
      <c r="S2944" s="8">
        <f>(((J2944/60)/60)/24)+DATE(1970,1,1)+(-5/24)</f>
        <v>42334.595590277771</v>
      </c>
      <c r="T2944" s="8">
        <f>(((I2944/60)/60)/24)+DATE(1970,1,1)+(-5/24)</f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ROUND((E2945/D2945)*100,0)</f>
        <v>0</v>
      </c>
      <c r="P2945">
        <f>ROUND(IF(L2945=0,0,(E2945/L2945)),0)</f>
        <v>0</v>
      </c>
      <c r="Q2945" t="str">
        <f>LEFT(N2945, SEARCH("/",N2945,1)-1)</f>
        <v>theater</v>
      </c>
      <c r="R2945" t="str">
        <f>RIGHT(N2945,LEN(N2945)-SEARCH("/",N2945,1))</f>
        <v>spaces</v>
      </c>
      <c r="S2945" s="8">
        <f>(((J2945/60)/60)/24)+DATE(1970,1,1)+(-5/24)</f>
        <v>42076.921064814807</v>
      </c>
      <c r="T2945" s="8">
        <f>(((I2945/60)/60)/24)+DATE(1970,1,1)+(-5/24)</f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ROUND((E2946/D2946)*100,0)</f>
        <v>1</v>
      </c>
      <c r="P2946">
        <f>ROUND(IF(L2946=0,0,(E2946/L2946)),0)</f>
        <v>100</v>
      </c>
      <c r="Q2946" t="str">
        <f>LEFT(N2946, SEARCH("/",N2946,1)-1)</f>
        <v>theater</v>
      </c>
      <c r="R2946" t="str">
        <f>RIGHT(N2946,LEN(N2946)-SEARCH("/",N2946,1))</f>
        <v>spaces</v>
      </c>
      <c r="S2946" s="8">
        <f>(((J2946/60)/60)/24)+DATE(1970,1,1)+(-5/24)</f>
        <v>42132.705995370365</v>
      </c>
      <c r="T2946" s="8">
        <f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ROUND((E2947/D2947)*100,0)</f>
        <v>0</v>
      </c>
      <c r="P2947">
        <f>ROUND(IF(L2947=0,0,(E2947/L2947)),0)</f>
        <v>0</v>
      </c>
      <c r="Q2947" t="str">
        <f>LEFT(N2947, SEARCH("/",N2947,1)-1)</f>
        <v>theater</v>
      </c>
      <c r="R2947" t="str">
        <f>RIGHT(N2947,LEN(N2947)-SEARCH("/",N2947,1))</f>
        <v>spaces</v>
      </c>
      <c r="S2947" s="8">
        <f>(((J2947/60)/60)/24)+DATE(1970,1,1)+(-5/24)</f>
        <v>42117.931250000001</v>
      </c>
      <c r="T2947" s="8">
        <f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ROUND((E2948/D2948)*100,0)</f>
        <v>0</v>
      </c>
      <c r="P2948">
        <f>ROUND(IF(L2948=0,0,(E2948/L2948)),0)</f>
        <v>1</v>
      </c>
      <c r="Q2948" t="str">
        <f>LEFT(N2948, SEARCH("/",N2948,1)-1)</f>
        <v>theater</v>
      </c>
      <c r="R2948" t="str">
        <f>RIGHT(N2948,LEN(N2948)-SEARCH("/",N2948,1))</f>
        <v>spaces</v>
      </c>
      <c r="S2948" s="8">
        <f>(((J2948/60)/60)/24)+DATE(1970,1,1)+(-5/24)</f>
        <v>42567.322824074072</v>
      </c>
      <c r="T2948" s="8">
        <f>(((I2948/60)/60)/24)+DATE(1970,1,1)+(-5/24)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ROUND((E2949/D2949)*100,0)</f>
        <v>4</v>
      </c>
      <c r="P2949">
        <f>ROUND(IF(L2949=0,0,(E2949/L2949)),0)</f>
        <v>82</v>
      </c>
      <c r="Q2949" t="str">
        <f>LEFT(N2949, SEARCH("/",N2949,1)-1)</f>
        <v>theater</v>
      </c>
      <c r="R2949" t="str">
        <f>RIGHT(N2949,LEN(N2949)-SEARCH("/",N2949,1))</f>
        <v>spaces</v>
      </c>
      <c r="S2949" s="8">
        <f>(((J2949/60)/60)/24)+DATE(1970,1,1)+(-5/24)</f>
        <v>42649.353784722225</v>
      </c>
      <c r="T2949" s="8">
        <f>(((I2949/60)/60)/24)+DATE(1970,1,1)+(-5/24)</f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ROUND((E2950/D2950)*100,0)</f>
        <v>0</v>
      </c>
      <c r="P2950">
        <f>ROUND(IF(L2950=0,0,(E2950/L2950)),0)</f>
        <v>3</v>
      </c>
      <c r="Q2950" t="str">
        <f>LEFT(N2950, SEARCH("/",N2950,1)-1)</f>
        <v>theater</v>
      </c>
      <c r="R2950" t="str">
        <f>RIGHT(N2950,LEN(N2950)-SEARCH("/",N2950,1))</f>
        <v>spaces</v>
      </c>
      <c r="S2950" s="8">
        <f>(((J2950/60)/60)/24)+DATE(1970,1,1)+(-5/24)</f>
        <v>42097.440891203696</v>
      </c>
      <c r="T2950" s="8">
        <f>(((I2950/60)/60)/24)+DATE(1970,1,1)+(-5/24)</f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ROUND((E2951/D2951)*100,0)</f>
        <v>3</v>
      </c>
      <c r="P2951">
        <f>ROUND(IF(L2951=0,0,(E2951/L2951)),0)</f>
        <v>13</v>
      </c>
      <c r="Q2951" t="str">
        <f>LEFT(N2951, SEARCH("/",N2951,1)-1)</f>
        <v>theater</v>
      </c>
      <c r="R2951" t="str">
        <f>RIGHT(N2951,LEN(N2951)-SEARCH("/",N2951,1))</f>
        <v>spaces</v>
      </c>
      <c r="S2951" s="8">
        <f>(((J2951/60)/60)/24)+DATE(1970,1,1)+(-5/24)</f>
        <v>42297.61478009259</v>
      </c>
      <c r="T2951" s="8">
        <f>(((I2951/60)/60)/24)+DATE(1970,1,1)+(-5/24)</f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ROUND((E2952/D2952)*100,0)</f>
        <v>0</v>
      </c>
      <c r="P2952">
        <f>ROUND(IF(L2952=0,0,(E2952/L2952)),0)</f>
        <v>0</v>
      </c>
      <c r="Q2952" t="str">
        <f>LEFT(N2952, SEARCH("/",N2952,1)-1)</f>
        <v>theater</v>
      </c>
      <c r="R2952" t="str">
        <f>RIGHT(N2952,LEN(N2952)-SEARCH("/",N2952,1))</f>
        <v>spaces</v>
      </c>
      <c r="S2952" s="8">
        <f>(((J2952/60)/60)/24)+DATE(1970,1,1)+(-5/24)</f>
        <v>42362.156851851854</v>
      </c>
      <c r="T2952" s="8">
        <f>(((I2952/60)/60)/24)+DATE(1970,1,1)+(-5/24)</f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ROUND((E2953/D2953)*100,0)</f>
        <v>2</v>
      </c>
      <c r="P2953">
        <f>ROUND(IF(L2953=0,0,(E2953/L2953)),0)</f>
        <v>19</v>
      </c>
      <c r="Q2953" t="str">
        <f>LEFT(N2953, SEARCH("/",N2953,1)-1)</f>
        <v>theater</v>
      </c>
      <c r="R2953" t="str">
        <f>RIGHT(N2953,LEN(N2953)-SEARCH("/",N2953,1))</f>
        <v>spaces</v>
      </c>
      <c r="S2953" s="8">
        <f>(((J2953/60)/60)/24)+DATE(1970,1,1)+(-5/24)</f>
        <v>41872.594594907401</v>
      </c>
      <c r="T2953" s="8">
        <f>(((I2953/60)/60)/24)+DATE(1970,1,1)+(-5/24)</f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ROUND((E2954/D2954)*100,0)</f>
        <v>8</v>
      </c>
      <c r="P2954">
        <f>ROUND(IF(L2954=0,0,(E2954/L2954)),0)</f>
        <v>201</v>
      </c>
      <c r="Q2954" t="str">
        <f>LEFT(N2954, SEARCH("/",N2954,1)-1)</f>
        <v>theater</v>
      </c>
      <c r="R2954" t="str">
        <f>RIGHT(N2954,LEN(N2954)-SEARCH("/",N2954,1))</f>
        <v>spaces</v>
      </c>
      <c r="S2954" s="8">
        <f>(((J2954/60)/60)/24)+DATE(1970,1,1)+(-5/24)</f>
        <v>42628.481932870367</v>
      </c>
      <c r="T2954" s="8">
        <f>(((I2954/60)/60)/24)+DATE(1970,1,1)+(-5/24)</f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ROUND((E2955/D2955)*100,0)</f>
        <v>0</v>
      </c>
      <c r="P2955">
        <f>ROUND(IF(L2955=0,0,(E2955/L2955)),0)</f>
        <v>202</v>
      </c>
      <c r="Q2955" t="str">
        <f>LEFT(N2955, SEARCH("/",N2955,1)-1)</f>
        <v>theater</v>
      </c>
      <c r="R2955" t="str">
        <f>RIGHT(N2955,LEN(N2955)-SEARCH("/",N2955,1))</f>
        <v>spaces</v>
      </c>
      <c r="S2955" s="8">
        <f>(((J2955/60)/60)/24)+DATE(1970,1,1)+(-5/24)</f>
        <v>42255.583576388883</v>
      </c>
      <c r="T2955" s="8">
        <f>(((I2955/60)/60)/24)+DATE(1970,1,1)+(-5/24)</f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ROUND((E2956/D2956)*100,0)</f>
        <v>0</v>
      </c>
      <c r="P2956">
        <f>ROUND(IF(L2956=0,0,(E2956/L2956)),0)</f>
        <v>0</v>
      </c>
      <c r="Q2956" t="str">
        <f>LEFT(N2956, SEARCH("/",N2956,1)-1)</f>
        <v>theater</v>
      </c>
      <c r="R2956" t="str">
        <f>RIGHT(N2956,LEN(N2956)-SEARCH("/",N2956,1))</f>
        <v>spaces</v>
      </c>
      <c r="S2956" s="8">
        <f>(((J2956/60)/60)/24)+DATE(1970,1,1)+(-5/24)</f>
        <v>42790.375034722216</v>
      </c>
      <c r="T2956" s="8">
        <f>(((I2956/60)/60)/24)+DATE(1970,1,1)+(-5/24)</f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ROUND((E2957/D2957)*100,0)</f>
        <v>60</v>
      </c>
      <c r="P2957">
        <f>ROUND(IF(L2957=0,0,(E2957/L2957)),0)</f>
        <v>65</v>
      </c>
      <c r="Q2957" t="str">
        <f>LEFT(N2957, SEARCH("/",N2957,1)-1)</f>
        <v>theater</v>
      </c>
      <c r="R2957" t="str">
        <f>RIGHT(N2957,LEN(N2957)-SEARCH("/",N2957,1))</f>
        <v>spaces</v>
      </c>
      <c r="S2957" s="8">
        <f>(((J2957/60)/60)/24)+DATE(1970,1,1)+(-5/24)</f>
        <v>42141.532974537033</v>
      </c>
      <c r="T2957" s="8">
        <f>(((I2957/60)/60)/24)+DATE(1970,1,1)+(-5/24)</f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ROUND((E2958/D2958)*100,0)</f>
        <v>17</v>
      </c>
      <c r="P2958">
        <f>ROUND(IF(L2958=0,0,(E2958/L2958)),0)</f>
        <v>66</v>
      </c>
      <c r="Q2958" t="str">
        <f>LEFT(N2958, SEARCH("/",N2958,1)-1)</f>
        <v>theater</v>
      </c>
      <c r="R2958" t="str">
        <f>RIGHT(N2958,LEN(N2958)-SEARCH("/",N2958,1))</f>
        <v>spaces</v>
      </c>
      <c r="S2958" s="8">
        <f>(((J2958/60)/60)/24)+DATE(1970,1,1)+(-5/24)</f>
        <v>42464.750578703701</v>
      </c>
      <c r="T2958" s="8">
        <f>(((I2958/60)/60)/24)+DATE(1970,1,1)+(-5/24)</f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ROUND((E2959/D2959)*100,0)</f>
        <v>2</v>
      </c>
      <c r="P2959">
        <f>ROUND(IF(L2959=0,0,(E2959/L2959)),0)</f>
        <v>93</v>
      </c>
      <c r="Q2959" t="str">
        <f>LEFT(N2959, SEARCH("/",N2959,1)-1)</f>
        <v>theater</v>
      </c>
      <c r="R2959" t="str">
        <f>RIGHT(N2959,LEN(N2959)-SEARCH("/",N2959,1))</f>
        <v>spaces</v>
      </c>
      <c r="S2959" s="8">
        <f>(((J2959/60)/60)/24)+DATE(1970,1,1)+(-5/24)</f>
        <v>42030.80291666666</v>
      </c>
      <c r="T2959" s="8">
        <f>(((I2959/60)/60)/24)+DATE(1970,1,1)+(-5/24)</f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ROUND((E2960/D2960)*100,0)</f>
        <v>0</v>
      </c>
      <c r="P2960">
        <f>ROUND(IF(L2960=0,0,(E2960/L2960)),0)</f>
        <v>0</v>
      </c>
      <c r="Q2960" t="str">
        <f>LEFT(N2960, SEARCH("/",N2960,1)-1)</f>
        <v>theater</v>
      </c>
      <c r="R2960" t="str">
        <f>RIGHT(N2960,LEN(N2960)-SEARCH("/",N2960,1))</f>
        <v>spaces</v>
      </c>
      <c r="S2960" s="8">
        <f>(((J2960/60)/60)/24)+DATE(1970,1,1)+(-5/24)</f>
        <v>42438.570798611108</v>
      </c>
      <c r="T2960" s="8">
        <f>(((I2960/60)/60)/24)+DATE(1970,1,1)+(-5/24)</f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ROUND((E2961/D2961)*100,0)</f>
        <v>0</v>
      </c>
      <c r="P2961">
        <f>ROUND(IF(L2961=0,0,(E2961/L2961)),0)</f>
        <v>0</v>
      </c>
      <c r="Q2961" t="str">
        <f>LEFT(N2961, SEARCH("/",N2961,1)-1)</f>
        <v>theater</v>
      </c>
      <c r="R2961" t="str">
        <f>RIGHT(N2961,LEN(N2961)-SEARCH("/",N2961,1))</f>
        <v>spaces</v>
      </c>
      <c r="S2961" s="8">
        <f>(((J2961/60)/60)/24)+DATE(1970,1,1)+(-5/24)</f>
        <v>42497.800057870372</v>
      </c>
      <c r="T2961" s="8">
        <f>(((I2961/60)/60)/24)+DATE(1970,1,1)+(-5/24)</f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ROUND((E2962/D2962)*100,0)</f>
        <v>0</v>
      </c>
      <c r="P2962">
        <f>ROUND(IF(L2962=0,0,(E2962/L2962)),0)</f>
        <v>0</v>
      </c>
      <c r="Q2962" t="str">
        <f>LEFT(N2962, SEARCH("/",N2962,1)-1)</f>
        <v>theater</v>
      </c>
      <c r="R2962" t="str">
        <f>RIGHT(N2962,LEN(N2962)-SEARCH("/",N2962,1))</f>
        <v>spaces</v>
      </c>
      <c r="S2962" s="8">
        <f>(((J2962/60)/60)/24)+DATE(1970,1,1)+(-5/24)</f>
        <v>41863.54887731481</v>
      </c>
      <c r="T2962" s="8">
        <f>(((I2962/60)/60)/24)+DATE(1970,1,1)+(-5/24)</f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ROUND((E2963/D2963)*100,0)</f>
        <v>110</v>
      </c>
      <c r="P2963">
        <f>ROUND(IF(L2963=0,0,(E2963/L2963)),0)</f>
        <v>51</v>
      </c>
      <c r="Q2963" t="str">
        <f>LEFT(N2963, SEARCH("/",N2963,1)-1)</f>
        <v>theater</v>
      </c>
      <c r="R2963" t="str">
        <f>RIGHT(N2963,LEN(N2963)-SEARCH("/",N2963,1))</f>
        <v>plays</v>
      </c>
      <c r="S2963" s="8">
        <f>(((J2963/60)/60)/24)+DATE(1970,1,1)+(-5/24)</f>
        <v>42061.004155092589</v>
      </c>
      <c r="T2963" s="8">
        <f>(((I2963/60)/60)/24)+DATE(1970,1,1)+(-5/24)</f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ROUND((E2964/D2964)*100,0)</f>
        <v>122</v>
      </c>
      <c r="P2964">
        <f>ROUND(IF(L2964=0,0,(E2964/L2964)),0)</f>
        <v>61</v>
      </c>
      <c r="Q2964" t="str">
        <f>LEFT(N2964, SEARCH("/",N2964,1)-1)</f>
        <v>theater</v>
      </c>
      <c r="R2964" t="str">
        <f>RIGHT(N2964,LEN(N2964)-SEARCH("/",N2964,1))</f>
        <v>plays</v>
      </c>
      <c r="S2964" s="8">
        <f>(((J2964/60)/60)/24)+DATE(1970,1,1)+(-5/24)</f>
        <v>42036.035949074074</v>
      </c>
      <c r="T2964" s="8">
        <f>(((I2964/60)/60)/24)+DATE(1970,1,1)+(-5/24)</f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ROUND((E2965/D2965)*100,0)</f>
        <v>107</v>
      </c>
      <c r="P2965">
        <f>ROUND(IF(L2965=0,0,(E2965/L2965)),0)</f>
        <v>109</v>
      </c>
      <c r="Q2965" t="str">
        <f>LEFT(N2965, SEARCH("/",N2965,1)-1)</f>
        <v>theater</v>
      </c>
      <c r="R2965" t="str">
        <f>RIGHT(N2965,LEN(N2965)-SEARCH("/",N2965,1))</f>
        <v>plays</v>
      </c>
      <c r="S2965" s="8">
        <f>(((J2965/60)/60)/24)+DATE(1970,1,1)+(-5/24)</f>
        <v>42157.26185185185</v>
      </c>
      <c r="T2965" s="8">
        <f>(((I2965/60)/60)/24)+DATE(1970,1,1)+(-5/24)</f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ROUND((E2966/D2966)*100,0)</f>
        <v>101</v>
      </c>
      <c r="P2966">
        <f>ROUND(IF(L2966=0,0,(E2966/L2966)),0)</f>
        <v>26</v>
      </c>
      <c r="Q2966" t="str">
        <f>LEFT(N2966, SEARCH("/",N2966,1)-1)</f>
        <v>theater</v>
      </c>
      <c r="R2966" t="str">
        <f>RIGHT(N2966,LEN(N2966)-SEARCH("/",N2966,1))</f>
        <v>plays</v>
      </c>
      <c r="S2966" s="8">
        <f>(((J2966/60)/60)/24)+DATE(1970,1,1)+(-5/24)</f>
        <v>41827.701608796291</v>
      </c>
      <c r="T2966" s="8">
        <f>(((I2966/60)/60)/24)+DATE(1970,1,1)+(-5/24)</f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ROUND((E2967/D2967)*100,0)</f>
        <v>109</v>
      </c>
      <c r="P2967">
        <f>ROUND(IF(L2967=0,0,(E2967/L2967)),0)</f>
        <v>42</v>
      </c>
      <c r="Q2967" t="str">
        <f>LEFT(N2967, SEARCH("/",N2967,1)-1)</f>
        <v>theater</v>
      </c>
      <c r="R2967" t="str">
        <f>RIGHT(N2967,LEN(N2967)-SEARCH("/",N2967,1))</f>
        <v>plays</v>
      </c>
      <c r="S2967" s="8">
        <f>(((J2967/60)/60)/24)+DATE(1970,1,1)+(-5/24)</f>
        <v>42162.521215277775</v>
      </c>
      <c r="T2967" s="8">
        <f>(((I2967/60)/60)/24)+DATE(1970,1,1)+(-5/24)</f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ROUND((E2968/D2968)*100,0)</f>
        <v>114</v>
      </c>
      <c r="P2968">
        <f>ROUND(IF(L2968=0,0,(E2968/L2968)),0)</f>
        <v>89</v>
      </c>
      <c r="Q2968" t="str">
        <f>LEFT(N2968, SEARCH("/",N2968,1)-1)</f>
        <v>theater</v>
      </c>
      <c r="R2968" t="str">
        <f>RIGHT(N2968,LEN(N2968)-SEARCH("/",N2968,1))</f>
        <v>plays</v>
      </c>
      <c r="S2968" s="8">
        <f>(((J2968/60)/60)/24)+DATE(1970,1,1)+(-5/24)</f>
        <v>42233.530231481483</v>
      </c>
      <c r="T2968" s="8">
        <f>(((I2968/60)/60)/24)+DATE(1970,1,1)+(-5/24)</f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ROUND((E2969/D2969)*100,0)</f>
        <v>114</v>
      </c>
      <c r="P2969">
        <f>ROUND(IF(L2969=0,0,(E2969/L2969)),0)</f>
        <v>80</v>
      </c>
      <c r="Q2969" t="str">
        <f>LEFT(N2969, SEARCH("/",N2969,1)-1)</f>
        <v>theater</v>
      </c>
      <c r="R2969" t="str">
        <f>RIGHT(N2969,LEN(N2969)-SEARCH("/",N2969,1))</f>
        <v>plays</v>
      </c>
      <c r="S2969" s="8">
        <f>(((J2969/60)/60)/24)+DATE(1970,1,1)+(-5/24)</f>
        <v>42041.989490740736</v>
      </c>
      <c r="T2969" s="8">
        <f>(((I2969/60)/60)/24)+DATE(1970,1,1)+(-5/24)</f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ROUND((E2970/D2970)*100,0)</f>
        <v>106</v>
      </c>
      <c r="P2970">
        <f>ROUND(IF(L2970=0,0,(E2970/L2970)),0)</f>
        <v>79</v>
      </c>
      <c r="Q2970" t="str">
        <f>LEFT(N2970, SEARCH("/",N2970,1)-1)</f>
        <v>theater</v>
      </c>
      <c r="R2970" t="str">
        <f>RIGHT(N2970,LEN(N2970)-SEARCH("/",N2970,1))</f>
        <v>plays</v>
      </c>
      <c r="S2970" s="8">
        <f>(((J2970/60)/60)/24)+DATE(1970,1,1)+(-5/24)</f>
        <v>42585.315509259257</v>
      </c>
      <c r="T2970" s="8">
        <f>(((I2970/60)/60)/24)+DATE(1970,1,1)+(-5/24)</f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ROUND((E2971/D2971)*100,0)</f>
        <v>163</v>
      </c>
      <c r="P2971">
        <f>ROUND(IF(L2971=0,0,(E2971/L2971)),0)</f>
        <v>96</v>
      </c>
      <c r="Q2971" t="str">
        <f>LEFT(N2971, SEARCH("/",N2971,1)-1)</f>
        <v>theater</v>
      </c>
      <c r="R2971" t="str">
        <f>RIGHT(N2971,LEN(N2971)-SEARCH("/",N2971,1))</f>
        <v>plays</v>
      </c>
      <c r="S2971" s="8">
        <f>(((J2971/60)/60)/24)+DATE(1970,1,1)+(-5/24)</f>
        <v>42097.578159722216</v>
      </c>
      <c r="T2971" s="8">
        <f>(((I2971/60)/60)/24)+DATE(1970,1,1)+(-5/24)</f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ROUND((E2972/D2972)*100,0)</f>
        <v>106</v>
      </c>
      <c r="P2972">
        <f>ROUND(IF(L2972=0,0,(E2972/L2972)),0)</f>
        <v>70</v>
      </c>
      <c r="Q2972" t="str">
        <f>LEFT(N2972, SEARCH("/",N2972,1)-1)</f>
        <v>theater</v>
      </c>
      <c r="R2972" t="str">
        <f>RIGHT(N2972,LEN(N2972)-SEARCH("/",N2972,1))</f>
        <v>plays</v>
      </c>
      <c r="S2972" s="8">
        <f>(((J2972/60)/60)/24)+DATE(1970,1,1)+(-5/24)</f>
        <v>41808.461238425924</v>
      </c>
      <c r="T2972" s="8">
        <f>(((I2972/60)/60)/24)+DATE(1970,1,1)+(-5/24)</f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ROUND((E2973/D2973)*100,0)</f>
        <v>100</v>
      </c>
      <c r="P2973">
        <f>ROUND(IF(L2973=0,0,(E2973/L2973)),0)</f>
        <v>75</v>
      </c>
      <c r="Q2973" t="str">
        <f>LEFT(N2973, SEARCH("/",N2973,1)-1)</f>
        <v>theater</v>
      </c>
      <c r="R2973" t="str">
        <f>RIGHT(N2973,LEN(N2973)-SEARCH("/",N2973,1))</f>
        <v>plays</v>
      </c>
      <c r="S2973" s="8">
        <f>(((J2973/60)/60)/24)+DATE(1970,1,1)+(-5/24)</f>
        <v>41852.449976851851</v>
      </c>
      <c r="T2973" s="8">
        <f>(((I2973/60)/60)/24)+DATE(1970,1,1)+(-5/24)</f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ROUND((E2974/D2974)*100,0)</f>
        <v>105</v>
      </c>
      <c r="P2974">
        <f>ROUND(IF(L2974=0,0,(E2974/L2974)),0)</f>
        <v>124</v>
      </c>
      <c r="Q2974" t="str">
        <f>LEFT(N2974, SEARCH("/",N2974,1)-1)</f>
        <v>theater</v>
      </c>
      <c r="R2974" t="str">
        <f>RIGHT(N2974,LEN(N2974)-SEARCH("/",N2974,1))</f>
        <v>plays</v>
      </c>
      <c r="S2974" s="8">
        <f>(((J2974/60)/60)/24)+DATE(1970,1,1)+(-5/24)</f>
        <v>42693.90185185185</v>
      </c>
      <c r="T2974" s="8">
        <f>(((I2974/60)/60)/24)+DATE(1970,1,1)+(-5/24)</f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ROUND((E2975/D2975)*100,0)</f>
        <v>175</v>
      </c>
      <c r="P2975">
        <f>ROUND(IF(L2975=0,0,(E2975/L2975)),0)</f>
        <v>265</v>
      </c>
      <c r="Q2975" t="str">
        <f>LEFT(N2975, SEARCH("/",N2975,1)-1)</f>
        <v>theater</v>
      </c>
      <c r="R2975" t="str">
        <f>RIGHT(N2975,LEN(N2975)-SEARCH("/",N2975,1))</f>
        <v>plays</v>
      </c>
      <c r="S2975" s="8">
        <f>(((J2975/60)/60)/24)+DATE(1970,1,1)+(-5/24)</f>
        <v>42341.610046296293</v>
      </c>
      <c r="T2975" s="8">
        <f>(((I2975/60)/60)/24)+DATE(1970,1,1)+(-5/24)</f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ROUND((E2976/D2976)*100,0)</f>
        <v>102</v>
      </c>
      <c r="P2976">
        <f>ROUND(IF(L2976=0,0,(E2976/L2976)),0)</f>
        <v>59</v>
      </c>
      <c r="Q2976" t="str">
        <f>LEFT(N2976, SEARCH("/",N2976,1)-1)</f>
        <v>theater</v>
      </c>
      <c r="R2976" t="str">
        <f>RIGHT(N2976,LEN(N2976)-SEARCH("/",N2976,1))</f>
        <v>plays</v>
      </c>
      <c r="S2976" s="8">
        <f>(((J2976/60)/60)/24)+DATE(1970,1,1)+(-5/24)</f>
        <v>41879.852673611109</v>
      </c>
      <c r="T2976" s="8">
        <f>(((I2976/60)/60)/24)+DATE(1970,1,1)+(-5/24)</f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ROUND((E2977/D2977)*100,0)</f>
        <v>100</v>
      </c>
      <c r="P2977">
        <f>ROUND(IF(L2977=0,0,(E2977/L2977)),0)</f>
        <v>71</v>
      </c>
      <c r="Q2977" t="str">
        <f>LEFT(N2977, SEARCH("/",N2977,1)-1)</f>
        <v>theater</v>
      </c>
      <c r="R2977" t="str">
        <f>RIGHT(N2977,LEN(N2977)-SEARCH("/",N2977,1))</f>
        <v>plays</v>
      </c>
      <c r="S2977" s="8">
        <f>(((J2977/60)/60)/24)+DATE(1970,1,1)+(-5/24)</f>
        <v>41941.475532407407</v>
      </c>
      <c r="T2977" s="8">
        <f>(((I2977/60)/60)/24)+DATE(1970,1,1)+(-5/24)</f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ROUND((E2978/D2978)*100,0)</f>
        <v>171</v>
      </c>
      <c r="P2978">
        <f>ROUND(IF(L2978=0,0,(E2978/L2978)),0)</f>
        <v>9</v>
      </c>
      <c r="Q2978" t="str">
        <f>LEFT(N2978, SEARCH("/",N2978,1)-1)</f>
        <v>theater</v>
      </c>
      <c r="R2978" t="str">
        <f>RIGHT(N2978,LEN(N2978)-SEARCH("/",N2978,1))</f>
        <v>plays</v>
      </c>
      <c r="S2978" s="8">
        <f>(((J2978/60)/60)/24)+DATE(1970,1,1)+(-5/24)</f>
        <v>42425.522337962961</v>
      </c>
      <c r="T2978" s="8">
        <f>(((I2978/60)/60)/24)+DATE(1970,1,1)+(-5/24)</f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ROUND((E2979/D2979)*100,0)</f>
        <v>114</v>
      </c>
      <c r="P2979">
        <f>ROUND(IF(L2979=0,0,(E2979/L2979)),0)</f>
        <v>114</v>
      </c>
      <c r="Q2979" t="str">
        <f>LEFT(N2979, SEARCH("/",N2979,1)-1)</f>
        <v>theater</v>
      </c>
      <c r="R2979" t="str">
        <f>RIGHT(N2979,LEN(N2979)-SEARCH("/",N2979,1))</f>
        <v>plays</v>
      </c>
      <c r="S2979" s="8">
        <f>(((J2979/60)/60)/24)+DATE(1970,1,1)+(-5/24)</f>
        <v>42026.672847222224</v>
      </c>
      <c r="T2979" s="8">
        <f>(((I2979/60)/60)/24)+DATE(1970,1,1)+(-5/24)</f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ROUND((E2980/D2980)*100,0)</f>
        <v>129</v>
      </c>
      <c r="P2980">
        <f>ROUND(IF(L2980=0,0,(E2980/L2980)),0)</f>
        <v>61</v>
      </c>
      <c r="Q2980" t="str">
        <f>LEFT(N2980, SEARCH("/",N2980,1)-1)</f>
        <v>theater</v>
      </c>
      <c r="R2980" t="str">
        <f>RIGHT(N2980,LEN(N2980)-SEARCH("/",N2980,1))</f>
        <v>plays</v>
      </c>
      <c r="S2980" s="8">
        <f>(((J2980/60)/60)/24)+DATE(1970,1,1)+(-5/24)</f>
        <v>41922.432256944441</v>
      </c>
      <c r="T2980" s="8">
        <f>(((I2980/60)/60)/24)+DATE(1970,1,1)+(-5/24)</f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ROUND((E2981/D2981)*100,0)</f>
        <v>101</v>
      </c>
      <c r="P2981">
        <f>ROUND(IF(L2981=0,0,(E2981/L2981)),0)</f>
        <v>110</v>
      </c>
      <c r="Q2981" t="str">
        <f>LEFT(N2981, SEARCH("/",N2981,1)-1)</f>
        <v>theater</v>
      </c>
      <c r="R2981" t="str">
        <f>RIGHT(N2981,LEN(N2981)-SEARCH("/",N2981,1))</f>
        <v>plays</v>
      </c>
      <c r="S2981" s="8">
        <f>(((J2981/60)/60)/24)+DATE(1970,1,1)+(-5/24)</f>
        <v>41993.616006944438</v>
      </c>
      <c r="T2981" s="8">
        <f>(((I2981/60)/60)/24)+DATE(1970,1,1)+(-5/24)</f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ROUND((E2982/D2982)*100,0)</f>
        <v>109</v>
      </c>
      <c r="P2982">
        <f>ROUND(IF(L2982=0,0,(E2982/L2982)),0)</f>
        <v>136</v>
      </c>
      <c r="Q2982" t="str">
        <f>LEFT(N2982, SEARCH("/",N2982,1)-1)</f>
        <v>theater</v>
      </c>
      <c r="R2982" t="str">
        <f>RIGHT(N2982,LEN(N2982)-SEARCH("/",N2982,1))</f>
        <v>plays</v>
      </c>
      <c r="S2982" s="8">
        <f>(((J2982/60)/60)/24)+DATE(1970,1,1)+(-5/24)</f>
        <v>42219.70752314815</v>
      </c>
      <c r="T2982" s="8">
        <f>(((I2982/60)/60)/24)+DATE(1970,1,1)+(-5/24)</f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ROUND((E2983/D2983)*100,0)</f>
        <v>129</v>
      </c>
      <c r="P2983">
        <f>ROUND(IF(L2983=0,0,(E2983/L2983)),0)</f>
        <v>53</v>
      </c>
      <c r="Q2983" t="str">
        <f>LEFT(N2983, SEARCH("/",N2983,1)-1)</f>
        <v>theater</v>
      </c>
      <c r="R2983" t="str">
        <f>RIGHT(N2983,LEN(N2983)-SEARCH("/",N2983,1))</f>
        <v>spaces</v>
      </c>
      <c r="S2983" s="8">
        <f>(((J2983/60)/60)/24)+DATE(1970,1,1)+(-5/24)</f>
        <v>42225.351342592585</v>
      </c>
      <c r="T2983" s="8">
        <f>(((I2983/60)/60)/24)+DATE(1970,1,1)+(-5/24)</f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ROUND((E2984/D2984)*100,0)</f>
        <v>102</v>
      </c>
      <c r="P2984">
        <f>ROUND(IF(L2984=0,0,(E2984/L2984)),0)</f>
        <v>86</v>
      </c>
      <c r="Q2984" t="str">
        <f>LEFT(N2984, SEARCH("/",N2984,1)-1)</f>
        <v>theater</v>
      </c>
      <c r="R2984" t="str">
        <f>RIGHT(N2984,LEN(N2984)-SEARCH("/",N2984,1))</f>
        <v>spaces</v>
      </c>
      <c r="S2984" s="8">
        <f>(((J2984/60)/60)/24)+DATE(1970,1,1)+(-5/24)</f>
        <v>42381.478506944441</v>
      </c>
      <c r="T2984" s="8">
        <f>(((I2984/60)/60)/24)+DATE(1970,1,1)+(-5/24)</f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ROUND((E2985/D2985)*100,0)</f>
        <v>147</v>
      </c>
      <c r="P2985">
        <f>ROUND(IF(L2985=0,0,(E2985/L2985)),0)</f>
        <v>155</v>
      </c>
      <c r="Q2985" t="str">
        <f>LEFT(N2985, SEARCH("/",N2985,1)-1)</f>
        <v>theater</v>
      </c>
      <c r="R2985" t="str">
        <f>RIGHT(N2985,LEN(N2985)-SEARCH("/",N2985,1))</f>
        <v>spaces</v>
      </c>
      <c r="S2985" s="8">
        <f>(((J2985/60)/60)/24)+DATE(1970,1,1)+(-5/24)</f>
        <v>41894.424027777779</v>
      </c>
      <c r="T2985" s="8">
        <f>(((I2985/60)/60)/24)+DATE(1970,1,1)+(-5/24)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ROUND((E2986/D2986)*100,0)</f>
        <v>100</v>
      </c>
      <c r="P2986">
        <f>ROUND(IF(L2986=0,0,(E2986/L2986)),0)</f>
        <v>115</v>
      </c>
      <c r="Q2986" t="str">
        <f>LEFT(N2986, SEARCH("/",N2986,1)-1)</f>
        <v>theater</v>
      </c>
      <c r="R2986" t="str">
        <f>RIGHT(N2986,LEN(N2986)-SEARCH("/",N2986,1))</f>
        <v>spaces</v>
      </c>
      <c r="S2986" s="8">
        <f>(((J2986/60)/60)/24)+DATE(1970,1,1)+(-5/24)</f>
        <v>42576.070381944439</v>
      </c>
      <c r="T2986" s="8">
        <f>(((I2986/60)/60)/24)+DATE(1970,1,1)+(-5/24)</f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ROUND((E2987/D2987)*100,0)</f>
        <v>122</v>
      </c>
      <c r="P2987">
        <f>ROUND(IF(L2987=0,0,(E2987/L2987)),0)</f>
        <v>110</v>
      </c>
      <c r="Q2987" t="str">
        <f>LEFT(N2987, SEARCH("/",N2987,1)-1)</f>
        <v>theater</v>
      </c>
      <c r="R2987" t="str">
        <f>RIGHT(N2987,LEN(N2987)-SEARCH("/",N2987,1))</f>
        <v>spaces</v>
      </c>
      <c r="S2987" s="8">
        <f>(((J2987/60)/60)/24)+DATE(1970,1,1)+(-5/24)</f>
        <v>42654.765370370362</v>
      </c>
      <c r="T2987" s="8">
        <f>(((I2987/60)/60)/24)+DATE(1970,1,1)+(-5/24)</f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ROUND((E2988/D2988)*100,0)</f>
        <v>106</v>
      </c>
      <c r="P2988">
        <f>ROUND(IF(L2988=0,0,(E2988/L2988)),0)</f>
        <v>45</v>
      </c>
      <c r="Q2988" t="str">
        <f>LEFT(N2988, SEARCH("/",N2988,1)-1)</f>
        <v>theater</v>
      </c>
      <c r="R2988" t="str">
        <f>RIGHT(N2988,LEN(N2988)-SEARCH("/",N2988,1))</f>
        <v>spaces</v>
      </c>
      <c r="S2988" s="8">
        <f>(((J2988/60)/60)/24)+DATE(1970,1,1)+(-5/24)</f>
        <v>42431.29173611111</v>
      </c>
      <c r="T2988" s="8">
        <f>(((I2988/60)/60)/24)+DATE(1970,1,1)+(-5/24)</f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ROUND((E2989/D2989)*100,0)</f>
        <v>110</v>
      </c>
      <c r="P2989">
        <f>ROUND(IF(L2989=0,0,(E2989/L2989)),0)</f>
        <v>104</v>
      </c>
      <c r="Q2989" t="str">
        <f>LEFT(N2989, SEARCH("/",N2989,1)-1)</f>
        <v>theater</v>
      </c>
      <c r="R2989" t="str">
        <f>RIGHT(N2989,LEN(N2989)-SEARCH("/",N2989,1))</f>
        <v>spaces</v>
      </c>
      <c r="S2989" s="8">
        <f>(((J2989/60)/60)/24)+DATE(1970,1,1)+(-5/24)</f>
        <v>42627.098969907405</v>
      </c>
      <c r="T2989" s="8">
        <f>(((I2989/60)/60)/24)+DATE(1970,1,1)+(-5/24)</f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ROUND((E2990/D2990)*100,0)</f>
        <v>100</v>
      </c>
      <c r="P2990">
        <f>ROUND(IF(L2990=0,0,(E2990/L2990)),0)</f>
        <v>36</v>
      </c>
      <c r="Q2990" t="str">
        <f>LEFT(N2990, SEARCH("/",N2990,1)-1)</f>
        <v>theater</v>
      </c>
      <c r="R2990" t="str">
        <f>RIGHT(N2990,LEN(N2990)-SEARCH("/",N2990,1))</f>
        <v>spaces</v>
      </c>
      <c r="S2990" s="8">
        <f>(((J2990/60)/60)/24)+DATE(1970,1,1)+(-5/24)</f>
        <v>42511.153715277782</v>
      </c>
      <c r="T2990" s="8">
        <f>(((I2990/60)/60)/24)+DATE(1970,1,1)+(-5/24)</f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ROUND((E2991/D2991)*100,0)</f>
        <v>177</v>
      </c>
      <c r="P2991">
        <f>ROUND(IF(L2991=0,0,(E2991/L2991)),0)</f>
        <v>97</v>
      </c>
      <c r="Q2991" t="str">
        <f>LEFT(N2991, SEARCH("/",N2991,1)-1)</f>
        <v>theater</v>
      </c>
      <c r="R2991" t="str">
        <f>RIGHT(N2991,LEN(N2991)-SEARCH("/",N2991,1))</f>
        <v>spaces</v>
      </c>
      <c r="S2991" s="8">
        <f>(((J2991/60)/60)/24)+DATE(1970,1,1)+(-5/24)</f>
        <v>42336.812060185184</v>
      </c>
      <c r="T2991" s="8">
        <f>(((I2991/60)/60)/24)+DATE(1970,1,1)+(-5/24)</f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ROUND((E2992/D2992)*100,0)</f>
        <v>100</v>
      </c>
      <c r="P2992">
        <f>ROUND(IF(L2992=0,0,(E2992/L2992)),0)</f>
        <v>370</v>
      </c>
      <c r="Q2992" t="str">
        <f>LEFT(N2992, SEARCH("/",N2992,1)-1)</f>
        <v>theater</v>
      </c>
      <c r="R2992" t="str">
        <f>RIGHT(N2992,LEN(N2992)-SEARCH("/",N2992,1))</f>
        <v>spaces</v>
      </c>
      <c r="S2992" s="8">
        <f>(((J2992/60)/60)/24)+DATE(1970,1,1)+(-5/24)</f>
        <v>42341.365972222215</v>
      </c>
      <c r="T2992" s="8">
        <f>(((I2992/60)/60)/24)+DATE(1970,1,1)+(-5/24)</f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ROUND((E2993/D2993)*100,0)</f>
        <v>103</v>
      </c>
      <c r="P2993">
        <f>ROUND(IF(L2993=0,0,(E2993/L2993)),0)</f>
        <v>94</v>
      </c>
      <c r="Q2993" t="str">
        <f>LEFT(N2993, SEARCH("/",N2993,1)-1)</f>
        <v>theater</v>
      </c>
      <c r="R2993" t="str">
        <f>RIGHT(N2993,LEN(N2993)-SEARCH("/",N2993,1))</f>
        <v>spaces</v>
      </c>
      <c r="S2993" s="8">
        <f>(((J2993/60)/60)/24)+DATE(1970,1,1)+(-5/24)</f>
        <v>42740.628819444442</v>
      </c>
      <c r="T2993" s="8">
        <f>(((I2993/60)/60)/24)+DATE(1970,1,1)+(-5/24)</f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ROUND((E2994/D2994)*100,0)</f>
        <v>105</v>
      </c>
      <c r="P2994">
        <f>ROUND(IF(L2994=0,0,(E2994/L2994)),0)</f>
        <v>49</v>
      </c>
      <c r="Q2994" t="str">
        <f>LEFT(N2994, SEARCH("/",N2994,1)-1)</f>
        <v>theater</v>
      </c>
      <c r="R2994" t="str">
        <f>RIGHT(N2994,LEN(N2994)-SEARCH("/",N2994,1))</f>
        <v>spaces</v>
      </c>
      <c r="S2994" s="8">
        <f>(((J2994/60)/60)/24)+DATE(1970,1,1)+(-5/24)</f>
        <v>42622.559143518512</v>
      </c>
      <c r="T2994" s="8">
        <f>(((I2994/60)/60)/24)+DATE(1970,1,1)+(-5/24)</f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ROUND((E2995/D2995)*100,0)</f>
        <v>100</v>
      </c>
      <c r="P2995">
        <f>ROUND(IF(L2995=0,0,(E2995/L2995)),0)</f>
        <v>46</v>
      </c>
      <c r="Q2995" t="str">
        <f>LEFT(N2995, SEARCH("/",N2995,1)-1)</f>
        <v>theater</v>
      </c>
      <c r="R2995" t="str">
        <f>RIGHT(N2995,LEN(N2995)-SEARCH("/",N2995,1))</f>
        <v>spaces</v>
      </c>
      <c r="S2995" s="8">
        <f>(((J2995/60)/60)/24)+DATE(1970,1,1)+(-5/24)</f>
        <v>42390.63040509259</v>
      </c>
      <c r="T2995" s="8">
        <f>(((I2995/60)/60)/24)+DATE(1970,1,1)+(-5/24)</f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ROUND((E2996/D2996)*100,0)</f>
        <v>458</v>
      </c>
      <c r="P2996">
        <f>ROUND(IF(L2996=0,0,(E2996/L2996)),0)</f>
        <v>23</v>
      </c>
      <c r="Q2996" t="str">
        <f>LEFT(N2996, SEARCH("/",N2996,1)-1)</f>
        <v>theater</v>
      </c>
      <c r="R2996" t="str">
        <f>RIGHT(N2996,LEN(N2996)-SEARCH("/",N2996,1))</f>
        <v>spaces</v>
      </c>
      <c r="S2996" s="8">
        <f>(((J2996/60)/60)/24)+DATE(1970,1,1)+(-5/24)</f>
        <v>41885.270509259259</v>
      </c>
      <c r="T2996" s="8">
        <f>(((I2996/60)/60)/24)+DATE(1970,1,1)+(-5/24)</f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ROUND((E2997/D2997)*100,0)</f>
        <v>105</v>
      </c>
      <c r="P2997">
        <f>ROUND(IF(L2997=0,0,(E2997/L2997)),0)</f>
        <v>63</v>
      </c>
      <c r="Q2997" t="str">
        <f>LEFT(N2997, SEARCH("/",N2997,1)-1)</f>
        <v>theater</v>
      </c>
      <c r="R2997" t="str">
        <f>RIGHT(N2997,LEN(N2997)-SEARCH("/",N2997,1))</f>
        <v>spaces</v>
      </c>
      <c r="S2997" s="8">
        <f>(((J2997/60)/60)/24)+DATE(1970,1,1)+(-5/24)</f>
        <v>42724.456840277773</v>
      </c>
      <c r="T2997" s="8">
        <f>(((I2997/60)/60)/24)+DATE(1970,1,1)+(-5/24)</f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ROUND((E2998/D2998)*100,0)</f>
        <v>172</v>
      </c>
      <c r="P2998">
        <f>ROUND(IF(L2998=0,0,(E2998/L2998)),0)</f>
        <v>154</v>
      </c>
      <c r="Q2998" t="str">
        <f>LEFT(N2998, SEARCH("/",N2998,1)-1)</f>
        <v>theater</v>
      </c>
      <c r="R2998" t="str">
        <f>RIGHT(N2998,LEN(N2998)-SEARCH("/",N2998,1))</f>
        <v>spaces</v>
      </c>
      <c r="S2998" s="8">
        <f>(((J2998/60)/60)/24)+DATE(1970,1,1)+(-5/24)</f>
        <v>42090.70416666667</v>
      </c>
      <c r="T2998" s="8">
        <f>(((I2998/60)/60)/24)+DATE(1970,1,1)+(-5/24)</f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ROUND((E2999/D2999)*100,0)</f>
        <v>104</v>
      </c>
      <c r="P2999">
        <f>ROUND(IF(L2999=0,0,(E2999/L2999)),0)</f>
        <v>90</v>
      </c>
      <c r="Q2999" t="str">
        <f>LEFT(N2999, SEARCH("/",N2999,1)-1)</f>
        <v>theater</v>
      </c>
      <c r="R2999" t="str">
        <f>RIGHT(N2999,LEN(N2999)-SEARCH("/",N2999,1))</f>
        <v>spaces</v>
      </c>
      <c r="S2999" s="8">
        <f>(((J2999/60)/60)/24)+DATE(1970,1,1)+(-5/24)</f>
        <v>42775.525381944441</v>
      </c>
      <c r="T2999" s="8">
        <f>(((I2999/60)/60)/24)+DATE(1970,1,1)+(-5/24)</f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ROUND((E3000/D3000)*100,0)</f>
        <v>103</v>
      </c>
      <c r="P3000">
        <f>ROUND(IF(L3000=0,0,(E3000/L3000)),0)</f>
        <v>119</v>
      </c>
      <c r="Q3000" t="str">
        <f>LEFT(N3000, SEARCH("/",N3000,1)-1)</f>
        <v>theater</v>
      </c>
      <c r="R3000" t="str">
        <f>RIGHT(N3000,LEN(N3000)-SEARCH("/",N3000,1))</f>
        <v>spaces</v>
      </c>
      <c r="S3000" s="8">
        <f>(((J3000/60)/60)/24)+DATE(1970,1,1)+(-5/24)</f>
        <v>41777.985289351847</v>
      </c>
      <c r="T3000" s="8">
        <f>(((I3000/60)/60)/24)+DATE(1970,1,1)+(-5/24)</f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ROUND((E3001/D3001)*100,0)</f>
        <v>119</v>
      </c>
      <c r="P3001">
        <f>ROUND(IF(L3001=0,0,(E3001/L3001)),0)</f>
        <v>80</v>
      </c>
      <c r="Q3001" t="str">
        <f>LEFT(N3001, SEARCH("/",N3001,1)-1)</f>
        <v>theater</v>
      </c>
      <c r="R3001" t="str">
        <f>RIGHT(N3001,LEN(N3001)-SEARCH("/",N3001,1))</f>
        <v>spaces</v>
      </c>
      <c r="S3001" s="8">
        <f>(((J3001/60)/60)/24)+DATE(1970,1,1)+(-5/24)</f>
        <v>42780.531944444439</v>
      </c>
      <c r="T3001" s="8">
        <f>(((I3001/60)/60)/24)+DATE(1970,1,1)+(-5/24)</f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ROUND((E3002/D3002)*100,0)</f>
        <v>100</v>
      </c>
      <c r="P3002">
        <f>ROUND(IF(L3002=0,0,(E3002/L3002)),0)</f>
        <v>63</v>
      </c>
      <c r="Q3002" t="str">
        <f>LEFT(N3002, SEARCH("/",N3002,1)-1)</f>
        <v>theater</v>
      </c>
      <c r="R3002" t="str">
        <f>RIGHT(N3002,LEN(N3002)-SEARCH("/",N3002,1))</f>
        <v>spaces</v>
      </c>
      <c r="S3002" s="8">
        <f>(((J3002/60)/60)/24)+DATE(1970,1,1)+(-5/24)</f>
        <v>42752.61886574074</v>
      </c>
      <c r="T3002" s="8">
        <f>(((I3002/60)/60)/24)+DATE(1970,1,1)+(-5/24)</f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ROUND((E3003/D3003)*100,0)</f>
        <v>319</v>
      </c>
      <c r="P3003">
        <f>ROUND(IF(L3003=0,0,(E3003/L3003)),0)</f>
        <v>131</v>
      </c>
      <c r="Q3003" t="str">
        <f>LEFT(N3003, SEARCH("/",N3003,1)-1)</f>
        <v>theater</v>
      </c>
      <c r="R3003" t="str">
        <f>RIGHT(N3003,LEN(N3003)-SEARCH("/",N3003,1))</f>
        <v>spaces</v>
      </c>
      <c r="S3003" s="8">
        <f>(((J3003/60)/60)/24)+DATE(1970,1,1)+(-5/24)</f>
        <v>42534.687291666669</v>
      </c>
      <c r="T3003" s="8">
        <f>(((I3003/60)/60)/24)+DATE(1970,1,1)+(-5/24)</f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ROUND((E3004/D3004)*100,0)</f>
        <v>109</v>
      </c>
      <c r="P3004">
        <f>ROUND(IF(L3004=0,0,(E3004/L3004)),0)</f>
        <v>73</v>
      </c>
      <c r="Q3004" t="str">
        <f>LEFT(N3004, SEARCH("/",N3004,1)-1)</f>
        <v>theater</v>
      </c>
      <c r="R3004" t="str">
        <f>RIGHT(N3004,LEN(N3004)-SEARCH("/",N3004,1))</f>
        <v>spaces</v>
      </c>
      <c r="S3004" s="8">
        <f>(((J3004/60)/60)/24)+DATE(1970,1,1)+(-5/24)</f>
        <v>41239.627916666665</v>
      </c>
      <c r="T3004" s="8">
        <f>(((I3004/60)/60)/24)+DATE(1970,1,1)+(-5/24)</f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ROUND((E3005/D3005)*100,0)</f>
        <v>101</v>
      </c>
      <c r="P3005">
        <f>ROUND(IF(L3005=0,0,(E3005/L3005)),0)</f>
        <v>179</v>
      </c>
      <c r="Q3005" t="str">
        <f>LEFT(N3005, SEARCH("/",N3005,1)-1)</f>
        <v>theater</v>
      </c>
      <c r="R3005" t="str">
        <f>RIGHT(N3005,LEN(N3005)-SEARCH("/",N3005,1))</f>
        <v>spaces</v>
      </c>
      <c r="S3005" s="8">
        <f>(((J3005/60)/60)/24)+DATE(1970,1,1)+(-5/24)</f>
        <v>42398.640925925924</v>
      </c>
      <c r="T3005" s="8">
        <f>(((I3005/60)/60)/24)+DATE(1970,1,1)+(-5/24)</f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ROUND((E3006/D3006)*100,0)</f>
        <v>113</v>
      </c>
      <c r="P3006">
        <f>ROUND(IF(L3006=0,0,(E3006/L3006)),0)</f>
        <v>163</v>
      </c>
      <c r="Q3006" t="str">
        <f>LEFT(N3006, SEARCH("/",N3006,1)-1)</f>
        <v>theater</v>
      </c>
      <c r="R3006" t="str">
        <f>RIGHT(N3006,LEN(N3006)-SEARCH("/",N3006,1))</f>
        <v>spaces</v>
      </c>
      <c r="S3006" s="8">
        <f>(((J3006/60)/60)/24)+DATE(1970,1,1)+(-5/24)</f>
        <v>41928.672731481478</v>
      </c>
      <c r="T3006" s="8">
        <f>(((I3006/60)/60)/24)+DATE(1970,1,1)+(-5/24)</f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ROUND((E3007/D3007)*100,0)</f>
        <v>120</v>
      </c>
      <c r="P3007">
        <f>ROUND(IF(L3007=0,0,(E3007/L3007)),0)</f>
        <v>108</v>
      </c>
      <c r="Q3007" t="str">
        <f>LEFT(N3007, SEARCH("/",N3007,1)-1)</f>
        <v>theater</v>
      </c>
      <c r="R3007" t="str">
        <f>RIGHT(N3007,LEN(N3007)-SEARCH("/",N3007,1))</f>
        <v>spaces</v>
      </c>
      <c r="S3007" s="8">
        <f>(((J3007/60)/60)/24)+DATE(1970,1,1)+(-5/24)</f>
        <v>41888.466493055552</v>
      </c>
      <c r="T3007" s="8">
        <f>(((I3007/60)/60)/24)+DATE(1970,1,1)+(-5/24)</f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ROUND((E3008/D3008)*100,0)</f>
        <v>108</v>
      </c>
      <c r="P3008">
        <f>ROUND(IF(L3008=0,0,(E3008/L3008)),0)</f>
        <v>89</v>
      </c>
      <c r="Q3008" t="str">
        <f>LEFT(N3008, SEARCH("/",N3008,1)-1)</f>
        <v>theater</v>
      </c>
      <c r="R3008" t="str">
        <f>RIGHT(N3008,LEN(N3008)-SEARCH("/",N3008,1))</f>
        <v>spaces</v>
      </c>
      <c r="S3008" s="8">
        <f>(((J3008/60)/60)/24)+DATE(1970,1,1)+(-5/24)</f>
        <v>41957.548506944448</v>
      </c>
      <c r="T3008" s="8">
        <f>(((I3008/60)/60)/24)+DATE(1970,1,1)+(-5/24)</f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ROUND((E3009/D3009)*100,0)</f>
        <v>180</v>
      </c>
      <c r="P3009">
        <f>ROUND(IF(L3009=0,0,(E3009/L3009)),0)</f>
        <v>54</v>
      </c>
      <c r="Q3009" t="str">
        <f>LEFT(N3009, SEARCH("/",N3009,1)-1)</f>
        <v>theater</v>
      </c>
      <c r="R3009" t="str">
        <f>RIGHT(N3009,LEN(N3009)-SEARCH("/",N3009,1))</f>
        <v>spaces</v>
      </c>
      <c r="S3009" s="8">
        <f>(((J3009/60)/60)/24)+DATE(1970,1,1)+(-5/24)</f>
        <v>42098.007905092592</v>
      </c>
      <c r="T3009" s="8">
        <f>(((I3009/60)/60)/24)+DATE(1970,1,1)+(-5/24)</f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ROUND((E3010/D3010)*100,0)</f>
        <v>101</v>
      </c>
      <c r="P3010">
        <f>ROUND(IF(L3010=0,0,(E3010/L3010)),0)</f>
        <v>117</v>
      </c>
      <c r="Q3010" t="str">
        <f>LEFT(N3010, SEARCH("/",N3010,1)-1)</f>
        <v>theater</v>
      </c>
      <c r="R3010" t="str">
        <f>RIGHT(N3010,LEN(N3010)-SEARCH("/",N3010,1))</f>
        <v>spaces</v>
      </c>
      <c r="S3010" s="8">
        <f>(((J3010/60)/60)/24)+DATE(1970,1,1)+(-5/24)</f>
        <v>42360.003692129627</v>
      </c>
      <c r="T3010" s="8">
        <f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ROUND((E3011/D3011)*100,0)</f>
        <v>120</v>
      </c>
      <c r="P3011">
        <f>ROUND(IF(L3011=0,0,(E3011/L3011)),0)</f>
        <v>234</v>
      </c>
      <c r="Q3011" t="str">
        <f>LEFT(N3011, SEARCH("/",N3011,1)-1)</f>
        <v>theater</v>
      </c>
      <c r="R3011" t="str">
        <f>RIGHT(N3011,LEN(N3011)-SEARCH("/",N3011,1))</f>
        <v>spaces</v>
      </c>
      <c r="S3011" s="8">
        <f>(((J3011/60)/60)/24)+DATE(1970,1,1)+(-5/24)</f>
        <v>41939.361574074072</v>
      </c>
      <c r="T3011" s="8">
        <f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ROUND((E3012/D3012)*100,0)</f>
        <v>158</v>
      </c>
      <c r="P3012">
        <f>ROUND(IF(L3012=0,0,(E3012/L3012)),0)</f>
        <v>158</v>
      </c>
      <c r="Q3012" t="str">
        <f>LEFT(N3012, SEARCH("/",N3012,1)-1)</f>
        <v>theater</v>
      </c>
      <c r="R3012" t="str">
        <f>RIGHT(N3012,LEN(N3012)-SEARCH("/",N3012,1))</f>
        <v>spaces</v>
      </c>
      <c r="S3012" s="8">
        <f>(((J3012/60)/60)/24)+DATE(1970,1,1)+(-5/24)</f>
        <v>41996.624062499999</v>
      </c>
      <c r="T3012" s="8">
        <f>(((I3012/60)/60)/24)+DATE(1970,1,1)+(-5/24)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ROUND((E3013/D3013)*100,0)</f>
        <v>124</v>
      </c>
      <c r="P3013">
        <f>ROUND(IF(L3013=0,0,(E3013/L3013)),0)</f>
        <v>15</v>
      </c>
      <c r="Q3013" t="str">
        <f>LEFT(N3013, SEARCH("/",N3013,1)-1)</f>
        <v>theater</v>
      </c>
      <c r="R3013" t="str">
        <f>RIGHT(N3013,LEN(N3013)-SEARCH("/",N3013,1))</f>
        <v>spaces</v>
      </c>
      <c r="S3013" s="8">
        <f>(((J3013/60)/60)/24)+DATE(1970,1,1)+(-5/24)</f>
        <v>42334.260601851849</v>
      </c>
      <c r="T3013" s="8">
        <f>(((I3013/60)/60)/24)+DATE(1970,1,1)+(-5/24)</f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ROUND((E3014/D3014)*100,0)</f>
        <v>117</v>
      </c>
      <c r="P3014">
        <f>ROUND(IF(L3014=0,0,(E3014/L3014)),0)</f>
        <v>85</v>
      </c>
      <c r="Q3014" t="str">
        <f>LEFT(N3014, SEARCH("/",N3014,1)-1)</f>
        <v>theater</v>
      </c>
      <c r="R3014" t="str">
        <f>RIGHT(N3014,LEN(N3014)-SEARCH("/",N3014,1))</f>
        <v>spaces</v>
      </c>
      <c r="S3014" s="8">
        <f>(((J3014/60)/60)/24)+DATE(1970,1,1)+(-5/24)</f>
        <v>42024.494560185187</v>
      </c>
      <c r="T3014" s="8">
        <f>(((I3014/60)/60)/24)+DATE(1970,1,1)+(-5/24)</f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ROUND((E3015/D3015)*100,0)</f>
        <v>157</v>
      </c>
      <c r="P3015">
        <f>ROUND(IF(L3015=0,0,(E3015/L3015)),0)</f>
        <v>147</v>
      </c>
      <c r="Q3015" t="str">
        <f>LEFT(N3015, SEARCH("/",N3015,1)-1)</f>
        <v>theater</v>
      </c>
      <c r="R3015" t="str">
        <f>RIGHT(N3015,LEN(N3015)-SEARCH("/",N3015,1))</f>
        <v>spaces</v>
      </c>
      <c r="S3015" s="8">
        <f>(((J3015/60)/60)/24)+DATE(1970,1,1)+(-5/24)</f>
        <v>42146.627881944441</v>
      </c>
      <c r="T3015" s="8">
        <f>(((I3015/60)/60)/24)+DATE(1970,1,1)+(-5/24)</f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ROUND((E3016/D3016)*100,0)</f>
        <v>113</v>
      </c>
      <c r="P3016">
        <f>ROUND(IF(L3016=0,0,(E3016/L3016)),0)</f>
        <v>51</v>
      </c>
      <c r="Q3016" t="str">
        <f>LEFT(N3016, SEARCH("/",N3016,1)-1)</f>
        <v>theater</v>
      </c>
      <c r="R3016" t="str">
        <f>RIGHT(N3016,LEN(N3016)-SEARCH("/",N3016,1))</f>
        <v>spaces</v>
      </c>
      <c r="S3016" s="8">
        <f>(((J3016/60)/60)/24)+DATE(1970,1,1)+(-5/24)</f>
        <v>41919.915277777778</v>
      </c>
      <c r="T3016" s="8">
        <f>(((I3016/60)/60)/24)+DATE(1970,1,1)+(-5/24)</f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ROUND((E3017/D3017)*100,0)</f>
        <v>103</v>
      </c>
      <c r="P3017">
        <f>ROUND(IF(L3017=0,0,(E3017/L3017)),0)</f>
        <v>88</v>
      </c>
      <c r="Q3017" t="str">
        <f>LEFT(N3017, SEARCH("/",N3017,1)-1)</f>
        <v>theater</v>
      </c>
      <c r="R3017" t="str">
        <f>RIGHT(N3017,LEN(N3017)-SEARCH("/",N3017,1))</f>
        <v>spaces</v>
      </c>
      <c r="S3017" s="8">
        <f>(((J3017/60)/60)/24)+DATE(1970,1,1)+(-5/24)</f>
        <v>41785.518958333334</v>
      </c>
      <c r="T3017" s="8">
        <f>(((I3017/60)/60)/24)+DATE(1970,1,1)+(-5/24)</f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ROUND((E3018/D3018)*100,0)</f>
        <v>103</v>
      </c>
      <c r="P3018">
        <f>ROUND(IF(L3018=0,0,(E3018/L3018)),0)</f>
        <v>242</v>
      </c>
      <c r="Q3018" t="str">
        <f>LEFT(N3018, SEARCH("/",N3018,1)-1)</f>
        <v>theater</v>
      </c>
      <c r="R3018" t="str">
        <f>RIGHT(N3018,LEN(N3018)-SEARCH("/",N3018,1))</f>
        <v>spaces</v>
      </c>
      <c r="S3018" s="8">
        <f>(((J3018/60)/60)/24)+DATE(1970,1,1)+(-5/24)</f>
        <v>41778.339722222219</v>
      </c>
      <c r="T3018" s="8">
        <f>(((I3018/60)/60)/24)+DATE(1970,1,1)+(-5/24)</f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ROUND((E3019/D3019)*100,0)</f>
        <v>106</v>
      </c>
      <c r="P3019">
        <f>ROUND(IF(L3019=0,0,(E3019/L3019)),0)</f>
        <v>146</v>
      </c>
      <c r="Q3019" t="str">
        <f>LEFT(N3019, SEARCH("/",N3019,1)-1)</f>
        <v>theater</v>
      </c>
      <c r="R3019" t="str">
        <f>RIGHT(N3019,LEN(N3019)-SEARCH("/",N3019,1))</f>
        <v>spaces</v>
      </c>
      <c r="S3019" s="8">
        <f>(((J3019/60)/60)/24)+DATE(1970,1,1)+(-5/24)</f>
        <v>41841.641701388886</v>
      </c>
      <c r="T3019" s="8">
        <f>(((I3019/60)/60)/24)+DATE(1970,1,1)+(-5/24)</f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ROUND((E3020/D3020)*100,0)</f>
        <v>101</v>
      </c>
      <c r="P3020">
        <f>ROUND(IF(L3020=0,0,(E3020/L3020)),0)</f>
        <v>103</v>
      </c>
      <c r="Q3020" t="str">
        <f>LEFT(N3020, SEARCH("/",N3020,1)-1)</f>
        <v>theater</v>
      </c>
      <c r="R3020" t="str">
        <f>RIGHT(N3020,LEN(N3020)-SEARCH("/",N3020,1))</f>
        <v>spaces</v>
      </c>
      <c r="S3020" s="8">
        <f>(((J3020/60)/60)/24)+DATE(1970,1,1)+(-5/24)</f>
        <v>42163.090000000004</v>
      </c>
      <c r="T3020" s="8">
        <f>(((I3020/60)/60)/24)+DATE(1970,1,1)+(-5/24)</f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ROUND((E3021/D3021)*100,0)</f>
        <v>121</v>
      </c>
      <c r="P3021">
        <f>ROUND(IF(L3021=0,0,(E3021/L3021)),0)</f>
        <v>80</v>
      </c>
      <c r="Q3021" t="str">
        <f>LEFT(N3021, SEARCH("/",N3021,1)-1)</f>
        <v>theater</v>
      </c>
      <c r="R3021" t="str">
        <f>RIGHT(N3021,LEN(N3021)-SEARCH("/",N3021,1))</f>
        <v>spaces</v>
      </c>
      <c r="S3021" s="8">
        <f>(((J3021/60)/60)/24)+DATE(1970,1,1)+(-5/24)</f>
        <v>41758.625231481477</v>
      </c>
      <c r="T3021" s="8">
        <f>(((I3021/60)/60)/24)+DATE(1970,1,1)+(-5/24)</f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ROUND((E3022/D3022)*100,0)</f>
        <v>101</v>
      </c>
      <c r="P3022">
        <f>ROUND(IF(L3022=0,0,(E3022/L3022)),0)</f>
        <v>235</v>
      </c>
      <c r="Q3022" t="str">
        <f>LEFT(N3022, SEARCH("/",N3022,1)-1)</f>
        <v>theater</v>
      </c>
      <c r="R3022" t="str">
        <f>RIGHT(N3022,LEN(N3022)-SEARCH("/",N3022,1))</f>
        <v>spaces</v>
      </c>
      <c r="S3022" s="8">
        <f>(((J3022/60)/60)/24)+DATE(1970,1,1)+(-5/24)</f>
        <v>42170.638113425921</v>
      </c>
      <c r="T3022" s="8">
        <f>(((I3022/60)/60)/24)+DATE(1970,1,1)+(-5/24)</f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ROUND((E3023/D3023)*100,0)</f>
        <v>116</v>
      </c>
      <c r="P3023">
        <f>ROUND(IF(L3023=0,0,(E3023/L3023)),0)</f>
        <v>51</v>
      </c>
      <c r="Q3023" t="str">
        <f>LEFT(N3023, SEARCH("/",N3023,1)-1)</f>
        <v>theater</v>
      </c>
      <c r="R3023" t="str">
        <f>RIGHT(N3023,LEN(N3023)-SEARCH("/",N3023,1))</f>
        <v>spaces</v>
      </c>
      <c r="S3023" s="8">
        <f>(((J3023/60)/60)/24)+DATE(1970,1,1)+(-5/24)</f>
        <v>42660.410520833328</v>
      </c>
      <c r="T3023" s="8">
        <f>(((I3023/60)/60)/24)+DATE(1970,1,1)+(-5/24)</f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ROUND((E3024/D3024)*100,0)</f>
        <v>101</v>
      </c>
      <c r="P3024">
        <f>ROUND(IF(L3024=0,0,(E3024/L3024)),0)</f>
        <v>163</v>
      </c>
      <c r="Q3024" t="str">
        <f>LEFT(N3024, SEARCH("/",N3024,1)-1)</f>
        <v>theater</v>
      </c>
      <c r="R3024" t="str">
        <f>RIGHT(N3024,LEN(N3024)-SEARCH("/",N3024,1))</f>
        <v>spaces</v>
      </c>
      <c r="S3024" s="8">
        <f>(((J3024/60)/60)/24)+DATE(1970,1,1)+(-5/24)</f>
        <v>42564.745474537034</v>
      </c>
      <c r="T3024" s="8">
        <f>(((I3024/60)/60)/24)+DATE(1970,1,1)+(-5/24)</f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ROUND((E3025/D3025)*100,0)</f>
        <v>103</v>
      </c>
      <c r="P3025">
        <f>ROUND(IF(L3025=0,0,(E3025/L3025)),0)</f>
        <v>120</v>
      </c>
      <c r="Q3025" t="str">
        <f>LEFT(N3025, SEARCH("/",N3025,1)-1)</f>
        <v>theater</v>
      </c>
      <c r="R3025" t="str">
        <f>RIGHT(N3025,LEN(N3025)-SEARCH("/",N3025,1))</f>
        <v>spaces</v>
      </c>
      <c r="S3025" s="8">
        <f>(((J3025/60)/60)/24)+DATE(1970,1,1)+(-5/24)</f>
        <v>42121.46743055556</v>
      </c>
      <c r="T3025" s="8">
        <f>(((I3025/60)/60)/24)+DATE(1970,1,1)+(-5/24)</f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ROUND((E3026/D3026)*100,0)</f>
        <v>246</v>
      </c>
      <c r="P3026">
        <f>ROUND(IF(L3026=0,0,(E3026/L3026)),0)</f>
        <v>68</v>
      </c>
      <c r="Q3026" t="str">
        <f>LEFT(N3026, SEARCH("/",N3026,1)-1)</f>
        <v>theater</v>
      </c>
      <c r="R3026" t="str">
        <f>RIGHT(N3026,LEN(N3026)-SEARCH("/",N3026,1))</f>
        <v>spaces</v>
      </c>
      <c r="S3026" s="8">
        <f>(((J3026/60)/60)/24)+DATE(1970,1,1)+(-5/24)</f>
        <v>41158.785590277774</v>
      </c>
      <c r="T3026" s="8">
        <f>(((I3026/60)/60)/24)+DATE(1970,1,1)+(-5/24)</f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ROUND((E3027/D3027)*100,0)</f>
        <v>302</v>
      </c>
      <c r="P3027">
        <f>ROUND(IF(L3027=0,0,(E3027/L3027)),0)</f>
        <v>52</v>
      </c>
      <c r="Q3027" t="str">
        <f>LEFT(N3027, SEARCH("/",N3027,1)-1)</f>
        <v>theater</v>
      </c>
      <c r="R3027" t="str">
        <f>RIGHT(N3027,LEN(N3027)-SEARCH("/",N3027,1))</f>
        <v>spaces</v>
      </c>
      <c r="S3027" s="8">
        <f>(((J3027/60)/60)/24)+DATE(1970,1,1)+(-5/24)</f>
        <v>41761.301076388889</v>
      </c>
      <c r="T3027" s="8">
        <f>(((I3027/60)/60)/24)+DATE(1970,1,1)+(-5/24)</f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ROUND((E3028/D3028)*100,0)</f>
        <v>143</v>
      </c>
      <c r="P3028">
        <f>ROUND(IF(L3028=0,0,(E3028/L3028)),0)</f>
        <v>52</v>
      </c>
      <c r="Q3028" t="str">
        <f>LEFT(N3028, SEARCH("/",N3028,1)-1)</f>
        <v>theater</v>
      </c>
      <c r="R3028" t="str">
        <f>RIGHT(N3028,LEN(N3028)-SEARCH("/",N3028,1))</f>
        <v>spaces</v>
      </c>
      <c r="S3028" s="8">
        <f>(((J3028/60)/60)/24)+DATE(1970,1,1)+(-5/24)</f>
        <v>42783.251064814809</v>
      </c>
      <c r="T3028" s="8">
        <f>(((I3028/60)/60)/24)+DATE(1970,1,1)+(-5/24)</f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ROUND((E3029/D3029)*100,0)</f>
        <v>131</v>
      </c>
      <c r="P3029">
        <f>ROUND(IF(L3029=0,0,(E3029/L3029)),0)</f>
        <v>164</v>
      </c>
      <c r="Q3029" t="str">
        <f>LEFT(N3029, SEARCH("/",N3029,1)-1)</f>
        <v>theater</v>
      </c>
      <c r="R3029" t="str">
        <f>RIGHT(N3029,LEN(N3029)-SEARCH("/",N3029,1))</f>
        <v>spaces</v>
      </c>
      <c r="S3029" s="8">
        <f>(((J3029/60)/60)/24)+DATE(1970,1,1)+(-5/24)</f>
        <v>42053.49596064815</v>
      </c>
      <c r="T3029" s="8">
        <f>(((I3029/60)/60)/24)+DATE(1970,1,1)+(-5/24)</f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ROUND((E3030/D3030)*100,0)</f>
        <v>168</v>
      </c>
      <c r="P3030">
        <f>ROUND(IF(L3030=0,0,(E3030/L3030)),0)</f>
        <v>85</v>
      </c>
      <c r="Q3030" t="str">
        <f>LEFT(N3030, SEARCH("/",N3030,1)-1)</f>
        <v>theater</v>
      </c>
      <c r="R3030" t="str">
        <f>RIGHT(N3030,LEN(N3030)-SEARCH("/",N3030,1))</f>
        <v>spaces</v>
      </c>
      <c r="S3030" s="8">
        <f>(((J3030/60)/60)/24)+DATE(1970,1,1)+(-5/24)</f>
        <v>42567.055844907409</v>
      </c>
      <c r="T3030" s="8">
        <f>(((I3030/60)/60)/24)+DATE(1970,1,1)+(-5/24)</f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ROUND((E3031/D3031)*100,0)</f>
        <v>110</v>
      </c>
      <c r="P3031">
        <f>ROUND(IF(L3031=0,0,(E3031/L3031)),0)</f>
        <v>95</v>
      </c>
      <c r="Q3031" t="str">
        <f>LEFT(N3031, SEARCH("/",N3031,1)-1)</f>
        <v>theater</v>
      </c>
      <c r="R3031" t="str">
        <f>RIGHT(N3031,LEN(N3031)-SEARCH("/",N3031,1))</f>
        <v>spaces</v>
      </c>
      <c r="S3031" s="8">
        <f>(((J3031/60)/60)/24)+DATE(1970,1,1)+(-5/24)</f>
        <v>41932.500543981478</v>
      </c>
      <c r="T3031" s="8">
        <f>(((I3031/60)/60)/24)+DATE(1970,1,1)+(-5/24)</f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ROUND((E3032/D3032)*100,0)</f>
        <v>107</v>
      </c>
      <c r="P3032">
        <f>ROUND(IF(L3032=0,0,(E3032/L3032)),0)</f>
        <v>46</v>
      </c>
      <c r="Q3032" t="str">
        <f>LEFT(N3032, SEARCH("/",N3032,1)-1)</f>
        <v>theater</v>
      </c>
      <c r="R3032" t="str">
        <f>RIGHT(N3032,LEN(N3032)-SEARCH("/",N3032,1))</f>
        <v>spaces</v>
      </c>
      <c r="S3032" s="8">
        <f>(((J3032/60)/60)/24)+DATE(1970,1,1)+(-5/24)</f>
        <v>42233.5390162037</v>
      </c>
      <c r="T3032" s="8">
        <f>(((I3032/60)/60)/24)+DATE(1970,1,1)+(-5/24)</f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ROUND((E3033/D3033)*100,0)</f>
        <v>100</v>
      </c>
      <c r="P3033">
        <f>ROUND(IF(L3033=0,0,(E3033/L3033)),0)</f>
        <v>52</v>
      </c>
      <c r="Q3033" t="str">
        <f>LEFT(N3033, SEARCH("/",N3033,1)-1)</f>
        <v>theater</v>
      </c>
      <c r="R3033" t="str">
        <f>RIGHT(N3033,LEN(N3033)-SEARCH("/",N3033,1))</f>
        <v>spaces</v>
      </c>
      <c r="S3033" s="8">
        <f>(((J3033/60)/60)/24)+DATE(1970,1,1)+(-5/24)</f>
        <v>42597.674155092587</v>
      </c>
      <c r="T3033" s="8">
        <f>(((I3033/60)/60)/24)+DATE(1970,1,1)+(-5/24)</f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ROUND((E3034/D3034)*100,0)</f>
        <v>127</v>
      </c>
      <c r="P3034">
        <f>ROUND(IF(L3034=0,0,(E3034/L3034)),0)</f>
        <v>51</v>
      </c>
      <c r="Q3034" t="str">
        <f>LEFT(N3034, SEARCH("/",N3034,1)-1)</f>
        <v>theater</v>
      </c>
      <c r="R3034" t="str">
        <f>RIGHT(N3034,LEN(N3034)-SEARCH("/",N3034,1))</f>
        <v>spaces</v>
      </c>
      <c r="S3034" s="8">
        <f>(((J3034/60)/60)/24)+DATE(1970,1,1)+(-5/24)</f>
        <v>42227.836331018516</v>
      </c>
      <c r="T3034" s="8">
        <f>(((I3034/60)/60)/24)+DATE(1970,1,1)+(-5/24)</f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ROUND((E3035/D3035)*100,0)</f>
        <v>147</v>
      </c>
      <c r="P3035">
        <f>ROUND(IF(L3035=0,0,(E3035/L3035)),0)</f>
        <v>191</v>
      </c>
      <c r="Q3035" t="str">
        <f>LEFT(N3035, SEARCH("/",N3035,1)-1)</f>
        <v>theater</v>
      </c>
      <c r="R3035" t="str">
        <f>RIGHT(N3035,LEN(N3035)-SEARCH("/",N3035,1))</f>
        <v>spaces</v>
      </c>
      <c r="S3035" s="8">
        <f>(((J3035/60)/60)/24)+DATE(1970,1,1)+(-5/24)</f>
        <v>42569.901909722219</v>
      </c>
      <c r="T3035" s="8">
        <f>(((I3035/60)/60)/24)+DATE(1970,1,1)+(-5/24)</f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ROUND((E3036/D3036)*100,0)</f>
        <v>113</v>
      </c>
      <c r="P3036">
        <f>ROUND(IF(L3036=0,0,(E3036/L3036)),0)</f>
        <v>89</v>
      </c>
      <c r="Q3036" t="str">
        <f>LEFT(N3036, SEARCH("/",N3036,1)-1)</f>
        <v>theater</v>
      </c>
      <c r="R3036" t="str">
        <f>RIGHT(N3036,LEN(N3036)-SEARCH("/",N3036,1))</f>
        <v>spaces</v>
      </c>
      <c r="S3036" s="8">
        <f>(((J3036/60)/60)/24)+DATE(1970,1,1)+(-5/24)</f>
        <v>42644.327025462961</v>
      </c>
      <c r="T3036" s="8">
        <f>(((I3036/60)/60)/24)+DATE(1970,1,1)+(-5/24)</f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ROUND((E3037/D3037)*100,0)</f>
        <v>109</v>
      </c>
      <c r="P3037">
        <f>ROUND(IF(L3037=0,0,(E3037/L3037)),0)</f>
        <v>89</v>
      </c>
      <c r="Q3037" t="str">
        <f>LEFT(N3037, SEARCH("/",N3037,1)-1)</f>
        <v>theater</v>
      </c>
      <c r="R3037" t="str">
        <f>RIGHT(N3037,LEN(N3037)-SEARCH("/",N3037,1))</f>
        <v>spaces</v>
      </c>
      <c r="S3037" s="8">
        <f>(((J3037/60)/60)/24)+DATE(1970,1,1)+(-5/24)</f>
        <v>41368.351956018516</v>
      </c>
      <c r="T3037" s="8">
        <f>(((I3037/60)/60)/24)+DATE(1970,1,1)+(-5/24)</f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ROUND((E3038/D3038)*100,0)</f>
        <v>127</v>
      </c>
      <c r="P3038">
        <f>ROUND(IF(L3038=0,0,(E3038/L3038)),0)</f>
        <v>96</v>
      </c>
      <c r="Q3038" t="str">
        <f>LEFT(N3038, SEARCH("/",N3038,1)-1)</f>
        <v>theater</v>
      </c>
      <c r="R3038" t="str">
        <f>RIGHT(N3038,LEN(N3038)-SEARCH("/",N3038,1))</f>
        <v>spaces</v>
      </c>
      <c r="S3038" s="8">
        <f>(((J3038/60)/60)/24)+DATE(1970,1,1)+(-5/24)</f>
        <v>41466.576898148145</v>
      </c>
      <c r="T3038" s="8">
        <f>(((I3038/60)/60)/24)+DATE(1970,1,1)+(-5/24)</f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ROUND((E3039/D3039)*100,0)</f>
        <v>213</v>
      </c>
      <c r="P3039">
        <f>ROUND(IF(L3039=0,0,(E3039/L3039)),0)</f>
        <v>33</v>
      </c>
      <c r="Q3039" t="str">
        <f>LEFT(N3039, SEARCH("/",N3039,1)-1)</f>
        <v>theater</v>
      </c>
      <c r="R3039" t="str">
        <f>RIGHT(N3039,LEN(N3039)-SEARCH("/",N3039,1))</f>
        <v>spaces</v>
      </c>
      <c r="S3039" s="8">
        <f>(((J3039/60)/60)/24)+DATE(1970,1,1)+(-5/24)</f>
        <v>40378.684872685182</v>
      </c>
      <c r="T3039" s="8">
        <f>(((I3039/60)/60)/24)+DATE(1970,1,1)+(-5/24)</f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ROUND((E3040/D3040)*100,0)</f>
        <v>101</v>
      </c>
      <c r="P3040">
        <f>ROUND(IF(L3040=0,0,(E3040/L3040)),0)</f>
        <v>37</v>
      </c>
      <c r="Q3040" t="str">
        <f>LEFT(N3040, SEARCH("/",N3040,1)-1)</f>
        <v>theater</v>
      </c>
      <c r="R3040" t="str">
        <f>RIGHT(N3040,LEN(N3040)-SEARCH("/",N3040,1))</f>
        <v>spaces</v>
      </c>
      <c r="S3040" s="8">
        <f>(((J3040/60)/60)/24)+DATE(1970,1,1)+(-5/24)</f>
        <v>42373.043946759259</v>
      </c>
      <c r="T3040" s="8">
        <f>(((I3040/60)/60)/24)+DATE(1970,1,1)+(-5/24)</f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ROUND((E3041/D3041)*100,0)</f>
        <v>109</v>
      </c>
      <c r="P3041">
        <f>ROUND(IF(L3041=0,0,(E3041/L3041)),0)</f>
        <v>92</v>
      </c>
      <c r="Q3041" t="str">
        <f>LEFT(N3041, SEARCH("/",N3041,1)-1)</f>
        <v>theater</v>
      </c>
      <c r="R3041" t="str">
        <f>RIGHT(N3041,LEN(N3041)-SEARCH("/",N3041,1))</f>
        <v>spaces</v>
      </c>
      <c r="S3041" s="8">
        <f>(((J3041/60)/60)/24)+DATE(1970,1,1)+(-5/24)</f>
        <v>41610.586087962962</v>
      </c>
      <c r="T3041" s="8">
        <f>(((I3041/60)/60)/24)+DATE(1970,1,1)+(-5/24)</f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ROUND((E3042/D3042)*100,0)</f>
        <v>108</v>
      </c>
      <c r="P3042">
        <f>ROUND(IF(L3042=0,0,(E3042/L3042)),0)</f>
        <v>77</v>
      </c>
      <c r="Q3042" t="str">
        <f>LEFT(N3042, SEARCH("/",N3042,1)-1)</f>
        <v>theater</v>
      </c>
      <c r="R3042" t="str">
        <f>RIGHT(N3042,LEN(N3042)-SEARCH("/",N3042,1))</f>
        <v>spaces</v>
      </c>
      <c r="S3042" s="8">
        <f>(((J3042/60)/60)/24)+DATE(1970,1,1)+(-5/24)</f>
        <v>42177.583576388883</v>
      </c>
      <c r="T3042" s="8">
        <f>(((I3042/60)/60)/24)+DATE(1970,1,1)+(-5/24)</f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ROUND((E3043/D3043)*100,0)</f>
        <v>110</v>
      </c>
      <c r="P3043">
        <f>ROUND(IF(L3043=0,0,(E3043/L3043)),0)</f>
        <v>97</v>
      </c>
      <c r="Q3043" t="str">
        <f>LEFT(N3043, SEARCH("/",N3043,1)-1)</f>
        <v>theater</v>
      </c>
      <c r="R3043" t="str">
        <f>RIGHT(N3043,LEN(N3043)-SEARCH("/",N3043,1))</f>
        <v>spaces</v>
      </c>
      <c r="S3043" s="8">
        <f>(((J3043/60)/60)/24)+DATE(1970,1,1)+(-5/24)</f>
        <v>42359.660277777781</v>
      </c>
      <c r="T3043" s="8">
        <f>(((I3043/60)/60)/24)+DATE(1970,1,1)+(-5/24)</f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ROUND((E3044/D3044)*100,0)</f>
        <v>128</v>
      </c>
      <c r="P3044">
        <f>ROUND(IF(L3044=0,0,(E3044/L3044)),0)</f>
        <v>52</v>
      </c>
      <c r="Q3044" t="str">
        <f>LEFT(N3044, SEARCH("/",N3044,1)-1)</f>
        <v>theater</v>
      </c>
      <c r="R3044" t="str">
        <f>RIGHT(N3044,LEN(N3044)-SEARCH("/",N3044,1))</f>
        <v>spaces</v>
      </c>
      <c r="S3044" s="8">
        <f>(((J3044/60)/60)/24)+DATE(1970,1,1)+(-5/24)</f>
        <v>42253.479710648149</v>
      </c>
      <c r="T3044" s="8">
        <f>(((I3044/60)/60)/24)+DATE(1970,1,1)+(-5/24)</f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ROUND((E3045/D3045)*100,0)</f>
        <v>110</v>
      </c>
      <c r="P3045">
        <f>ROUND(IF(L3045=0,0,(E3045/L3045)),0)</f>
        <v>129</v>
      </c>
      <c r="Q3045" t="str">
        <f>LEFT(N3045, SEARCH("/",N3045,1)-1)</f>
        <v>theater</v>
      </c>
      <c r="R3045" t="str">
        <f>RIGHT(N3045,LEN(N3045)-SEARCH("/",N3045,1))</f>
        <v>spaces</v>
      </c>
      <c r="S3045" s="8">
        <f>(((J3045/60)/60)/24)+DATE(1970,1,1)+(-5/24)</f>
        <v>42082.862256944441</v>
      </c>
      <c r="T3045" s="8">
        <f>(((I3045/60)/60)/24)+DATE(1970,1,1)+(-5/24)</f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ROUND((E3046/D3046)*100,0)</f>
        <v>109</v>
      </c>
      <c r="P3046">
        <f>ROUND(IF(L3046=0,0,(E3046/L3046)),0)</f>
        <v>84</v>
      </c>
      <c r="Q3046" t="str">
        <f>LEFT(N3046, SEARCH("/",N3046,1)-1)</f>
        <v>theater</v>
      </c>
      <c r="R3046" t="str">
        <f>RIGHT(N3046,LEN(N3046)-SEARCH("/",N3046,1))</f>
        <v>spaces</v>
      </c>
      <c r="S3046" s="8">
        <f>(((J3046/60)/60)/24)+DATE(1970,1,1)+(-5/24)</f>
        <v>42387.518495370365</v>
      </c>
      <c r="T3046" s="8">
        <f>(((I3046/60)/60)/24)+DATE(1970,1,1)+(-5/24)</f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ROUND((E3047/D3047)*100,0)</f>
        <v>133</v>
      </c>
      <c r="P3047">
        <f>ROUND(IF(L3047=0,0,(E3047/L3047)),0)</f>
        <v>83</v>
      </c>
      <c r="Q3047" t="str">
        <f>LEFT(N3047, SEARCH("/",N3047,1)-1)</f>
        <v>theater</v>
      </c>
      <c r="R3047" t="str">
        <f>RIGHT(N3047,LEN(N3047)-SEARCH("/",N3047,1))</f>
        <v>spaces</v>
      </c>
      <c r="S3047" s="8">
        <f>(((J3047/60)/60)/24)+DATE(1970,1,1)+(-5/24)</f>
        <v>41842.947395833333</v>
      </c>
      <c r="T3047" s="8">
        <f>(((I3047/60)/60)/24)+DATE(1970,1,1)+(-5/24)</f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ROUND((E3048/D3048)*100,0)</f>
        <v>191</v>
      </c>
      <c r="P3048">
        <f>ROUND(IF(L3048=0,0,(E3048/L3048)),0)</f>
        <v>260</v>
      </c>
      <c r="Q3048" t="str">
        <f>LEFT(N3048, SEARCH("/",N3048,1)-1)</f>
        <v>theater</v>
      </c>
      <c r="R3048" t="str">
        <f>RIGHT(N3048,LEN(N3048)-SEARCH("/",N3048,1))</f>
        <v>spaces</v>
      </c>
      <c r="S3048" s="8">
        <f>(((J3048/60)/60)/24)+DATE(1970,1,1)+(-5/24)</f>
        <v>41862.59474537037</v>
      </c>
      <c r="T3048" s="8">
        <f>(((I3048/60)/60)/24)+DATE(1970,1,1)+(-5/24)</f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ROUND((E3049/D3049)*100,0)</f>
        <v>149</v>
      </c>
      <c r="P3049">
        <f>ROUND(IF(L3049=0,0,(E3049/L3049)),0)</f>
        <v>37</v>
      </c>
      <c r="Q3049" t="str">
        <f>LEFT(N3049, SEARCH("/",N3049,1)-1)</f>
        <v>theater</v>
      </c>
      <c r="R3049" t="str">
        <f>RIGHT(N3049,LEN(N3049)-SEARCH("/",N3049,1))</f>
        <v>spaces</v>
      </c>
      <c r="S3049" s="8">
        <f>(((J3049/60)/60)/24)+DATE(1970,1,1)+(-5/24)</f>
        <v>42443.780717592592</v>
      </c>
      <c r="T3049" s="8">
        <f>(((I3049/60)/60)/24)+DATE(1970,1,1)+(-5/24)</f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ROUND((E3050/D3050)*100,0)</f>
        <v>166</v>
      </c>
      <c r="P3050">
        <f>ROUND(IF(L3050=0,0,(E3050/L3050)),0)</f>
        <v>177</v>
      </c>
      <c r="Q3050" t="str">
        <f>LEFT(N3050, SEARCH("/",N3050,1)-1)</f>
        <v>theater</v>
      </c>
      <c r="R3050" t="str">
        <f>RIGHT(N3050,LEN(N3050)-SEARCH("/",N3050,1))</f>
        <v>spaces</v>
      </c>
      <c r="S3050" s="8">
        <f>(((J3050/60)/60)/24)+DATE(1970,1,1)+(-5/24)</f>
        <v>41975.692847222213</v>
      </c>
      <c r="T3050" s="8">
        <f>(((I3050/60)/60)/24)+DATE(1970,1,1)+(-5/24)</f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ROUND((E3051/D3051)*100,0)</f>
        <v>107</v>
      </c>
      <c r="P3051">
        <f>ROUND(IF(L3051=0,0,(E3051/L3051)),0)</f>
        <v>74</v>
      </c>
      <c r="Q3051" t="str">
        <f>LEFT(N3051, SEARCH("/",N3051,1)-1)</f>
        <v>theater</v>
      </c>
      <c r="R3051" t="str">
        <f>RIGHT(N3051,LEN(N3051)-SEARCH("/",N3051,1))</f>
        <v>spaces</v>
      </c>
      <c r="S3051" s="8">
        <f>(((J3051/60)/60)/24)+DATE(1970,1,1)+(-5/24)</f>
        <v>42138.806192129625</v>
      </c>
      <c r="T3051" s="8">
        <f>(((I3051/60)/60)/24)+DATE(1970,1,1)+(-5/24)</f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ROUND((E3052/D3052)*100,0)</f>
        <v>106</v>
      </c>
      <c r="P3052">
        <f>ROUND(IF(L3052=0,0,(E3052/L3052)),0)</f>
        <v>71</v>
      </c>
      <c r="Q3052" t="str">
        <f>LEFT(N3052, SEARCH("/",N3052,1)-1)</f>
        <v>theater</v>
      </c>
      <c r="R3052" t="str">
        <f>RIGHT(N3052,LEN(N3052)-SEARCH("/",N3052,1))</f>
        <v>spaces</v>
      </c>
      <c r="S3052" s="8">
        <f>(((J3052/60)/60)/24)+DATE(1970,1,1)+(-5/24)</f>
        <v>42464.960185185184</v>
      </c>
      <c r="T3052" s="8">
        <f>(((I3052/60)/60)/24)+DATE(1970,1,1)+(-5/24)</f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ROUND((E3053/D3053)*100,0)</f>
        <v>24</v>
      </c>
      <c r="P3053">
        <f>ROUND(IF(L3053=0,0,(E3053/L3053)),0)</f>
        <v>24</v>
      </c>
      <c r="Q3053" t="str">
        <f>LEFT(N3053, SEARCH("/",N3053,1)-1)</f>
        <v>theater</v>
      </c>
      <c r="R3053" t="str">
        <f>RIGHT(N3053,LEN(N3053)-SEARCH("/",N3053,1))</f>
        <v>spaces</v>
      </c>
      <c r="S3053" s="8">
        <f>(((J3053/60)/60)/24)+DATE(1970,1,1)+(-5/24)</f>
        <v>42744.207696759251</v>
      </c>
      <c r="T3053" s="8">
        <f>(((I3053/60)/60)/24)+DATE(1970,1,1)+(-5/24)</f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ROUND((E3054/D3054)*100,0)</f>
        <v>0</v>
      </c>
      <c r="P3054">
        <f>ROUND(IF(L3054=0,0,(E3054/L3054)),0)</f>
        <v>38</v>
      </c>
      <c r="Q3054" t="str">
        <f>LEFT(N3054, SEARCH("/",N3054,1)-1)</f>
        <v>theater</v>
      </c>
      <c r="R3054" t="str">
        <f>RIGHT(N3054,LEN(N3054)-SEARCH("/",N3054,1))</f>
        <v>spaces</v>
      </c>
      <c r="S3054" s="8">
        <f>(((J3054/60)/60)/24)+DATE(1970,1,1)+(-5/24)</f>
        <v>42122.461736111109</v>
      </c>
      <c r="T3054" s="8">
        <f>(((I3054/60)/60)/24)+DATE(1970,1,1)+(-5/24)</f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ROUND((E3055/D3055)*100,0)</f>
        <v>0</v>
      </c>
      <c r="P3055">
        <f>ROUND(IF(L3055=0,0,(E3055/L3055)),0)</f>
        <v>13</v>
      </c>
      <c r="Q3055" t="str">
        <f>LEFT(N3055, SEARCH("/",N3055,1)-1)</f>
        <v>theater</v>
      </c>
      <c r="R3055" t="str">
        <f>RIGHT(N3055,LEN(N3055)-SEARCH("/",N3055,1))</f>
        <v>spaces</v>
      </c>
      <c r="S3055" s="8">
        <f>(((J3055/60)/60)/24)+DATE(1970,1,1)+(-5/24)</f>
        <v>41862.553391203699</v>
      </c>
      <c r="T3055" s="8">
        <f>(((I3055/60)/60)/24)+DATE(1970,1,1)+(-5/24)</f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ROUND((E3056/D3056)*100,0)</f>
        <v>0</v>
      </c>
      <c r="P3056">
        <f>ROUND(IF(L3056=0,0,(E3056/L3056)),0)</f>
        <v>0</v>
      </c>
      <c r="Q3056" t="str">
        <f>LEFT(N3056, SEARCH("/",N3056,1)-1)</f>
        <v>theater</v>
      </c>
      <c r="R3056" t="str">
        <f>RIGHT(N3056,LEN(N3056)-SEARCH("/",N3056,1))</f>
        <v>spaces</v>
      </c>
      <c r="S3056" s="8">
        <f>(((J3056/60)/60)/24)+DATE(1970,1,1)+(-5/24)</f>
        <v>42027.624467592592</v>
      </c>
      <c r="T3056" s="8">
        <f>(((I3056/60)/60)/24)+DATE(1970,1,1)+(-5/24)</f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ROUND((E3057/D3057)*100,0)</f>
        <v>0</v>
      </c>
      <c r="P3057">
        <f>ROUND(IF(L3057=0,0,(E3057/L3057)),0)</f>
        <v>1</v>
      </c>
      <c r="Q3057" t="str">
        <f>LEFT(N3057, SEARCH("/",N3057,1)-1)</f>
        <v>theater</v>
      </c>
      <c r="R3057" t="str">
        <f>RIGHT(N3057,LEN(N3057)-SEARCH("/",N3057,1))</f>
        <v>spaces</v>
      </c>
      <c r="S3057" s="8">
        <f>(((J3057/60)/60)/24)+DATE(1970,1,1)+(-5/24)</f>
        <v>41953.749884259254</v>
      </c>
      <c r="T3057" s="8">
        <f>(((I3057/60)/60)/24)+DATE(1970,1,1)+(-5/24)</f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ROUND((E3058/D3058)*100,0)</f>
        <v>0</v>
      </c>
      <c r="P3058">
        <f>ROUND(IF(L3058=0,0,(E3058/L3058)),0)</f>
        <v>0</v>
      </c>
      <c r="Q3058" t="str">
        <f>LEFT(N3058, SEARCH("/",N3058,1)-1)</f>
        <v>theater</v>
      </c>
      <c r="R3058" t="str">
        <f>RIGHT(N3058,LEN(N3058)-SEARCH("/",N3058,1))</f>
        <v>spaces</v>
      </c>
      <c r="S3058" s="8">
        <f>(((J3058/60)/60)/24)+DATE(1970,1,1)+(-5/24)</f>
        <v>41851.428055555552</v>
      </c>
      <c r="T3058" s="8">
        <f>(((I3058/60)/60)/24)+DATE(1970,1,1)+(-5/24)</f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ROUND((E3059/D3059)*100,0)</f>
        <v>0</v>
      </c>
      <c r="P3059">
        <f>ROUND(IF(L3059=0,0,(E3059/L3059)),0)</f>
        <v>0</v>
      </c>
      <c r="Q3059" t="str">
        <f>LEFT(N3059, SEARCH("/",N3059,1)-1)</f>
        <v>theater</v>
      </c>
      <c r="R3059" t="str">
        <f>RIGHT(N3059,LEN(N3059)-SEARCH("/",N3059,1))</f>
        <v>spaces</v>
      </c>
      <c r="S3059" s="8">
        <f>(((J3059/60)/60)/24)+DATE(1970,1,1)+(-5/24)</f>
        <v>42433.442256944443</v>
      </c>
      <c r="T3059" s="8">
        <f>(((I3059/60)/60)/24)+DATE(1970,1,1)+(-5/24)</f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ROUND((E3060/D3060)*100,0)</f>
        <v>0</v>
      </c>
      <c r="P3060">
        <f>ROUND(IF(L3060=0,0,(E3060/L3060)),0)</f>
        <v>1</v>
      </c>
      <c r="Q3060" t="str">
        <f>LEFT(N3060, SEARCH("/",N3060,1)-1)</f>
        <v>theater</v>
      </c>
      <c r="R3060" t="str">
        <f>RIGHT(N3060,LEN(N3060)-SEARCH("/",N3060,1))</f>
        <v>spaces</v>
      </c>
      <c r="S3060" s="8">
        <f>(((J3060/60)/60)/24)+DATE(1970,1,1)+(-5/24)</f>
        <v>42460.165972222218</v>
      </c>
      <c r="T3060" s="8">
        <f>(((I3060/60)/60)/24)+DATE(1970,1,1)+(-5/24)</f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ROUND((E3061/D3061)*100,0)</f>
        <v>3</v>
      </c>
      <c r="P3061">
        <f>ROUND(IF(L3061=0,0,(E3061/L3061)),0)</f>
        <v>41</v>
      </c>
      <c r="Q3061" t="str">
        <f>LEFT(N3061, SEARCH("/",N3061,1)-1)</f>
        <v>theater</v>
      </c>
      <c r="R3061" t="str">
        <f>RIGHT(N3061,LEN(N3061)-SEARCH("/",N3061,1))</f>
        <v>spaces</v>
      </c>
      <c r="S3061" s="8">
        <f>(((J3061/60)/60)/24)+DATE(1970,1,1)+(-5/24)</f>
        <v>41829.727384259255</v>
      </c>
      <c r="T3061" s="8">
        <f>(((I3061/60)/60)/24)+DATE(1970,1,1)+(-5/24)</f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ROUND((E3062/D3062)*100,0)</f>
        <v>0</v>
      </c>
      <c r="P3062">
        <f>ROUND(IF(L3062=0,0,(E3062/L3062)),0)</f>
        <v>56</v>
      </c>
      <c r="Q3062" t="str">
        <f>LEFT(N3062, SEARCH("/",N3062,1)-1)</f>
        <v>theater</v>
      </c>
      <c r="R3062" t="str">
        <f>RIGHT(N3062,LEN(N3062)-SEARCH("/",N3062,1))</f>
        <v>spaces</v>
      </c>
      <c r="S3062" s="8">
        <f>(((J3062/60)/60)/24)+DATE(1970,1,1)+(-5/24)</f>
        <v>42245.066365740735</v>
      </c>
      <c r="T3062" s="8">
        <f>(((I3062/60)/60)/24)+DATE(1970,1,1)+(-5/24)</f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ROUND((E3063/D3063)*100,0)</f>
        <v>0</v>
      </c>
      <c r="P3063">
        <f>ROUND(IF(L3063=0,0,(E3063/L3063)),0)</f>
        <v>0</v>
      </c>
      <c r="Q3063" t="str">
        <f>LEFT(N3063, SEARCH("/",N3063,1)-1)</f>
        <v>theater</v>
      </c>
      <c r="R3063" t="str">
        <f>RIGHT(N3063,LEN(N3063)-SEARCH("/",N3063,1))</f>
        <v>spaces</v>
      </c>
      <c r="S3063" s="8">
        <f>(((J3063/60)/60)/24)+DATE(1970,1,1)+(-5/24)</f>
        <v>41834.575787037036</v>
      </c>
      <c r="T3063" s="8">
        <f>(((I3063/60)/60)/24)+DATE(1970,1,1)+(-5/24)</f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ROUND((E3064/D3064)*100,0)</f>
        <v>67</v>
      </c>
      <c r="P3064">
        <f>ROUND(IF(L3064=0,0,(E3064/L3064)),0)</f>
        <v>100</v>
      </c>
      <c r="Q3064" t="str">
        <f>LEFT(N3064, SEARCH("/",N3064,1)-1)</f>
        <v>theater</v>
      </c>
      <c r="R3064" t="str">
        <f>RIGHT(N3064,LEN(N3064)-SEARCH("/",N3064,1))</f>
        <v>spaces</v>
      </c>
      <c r="S3064" s="8">
        <f>(((J3064/60)/60)/24)+DATE(1970,1,1)+(-5/24)</f>
        <v>42248.3274537037</v>
      </c>
      <c r="T3064" s="8">
        <f>(((I3064/60)/60)/24)+DATE(1970,1,1)+(-5/24)</f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ROUND((E3065/D3065)*100,0)</f>
        <v>20</v>
      </c>
      <c r="P3065">
        <f>ROUND(IF(L3065=0,0,(E3065/L3065)),0)</f>
        <v>26</v>
      </c>
      <c r="Q3065" t="str">
        <f>LEFT(N3065, SEARCH("/",N3065,1)-1)</f>
        <v>theater</v>
      </c>
      <c r="R3065" t="str">
        <f>RIGHT(N3065,LEN(N3065)-SEARCH("/",N3065,1))</f>
        <v>spaces</v>
      </c>
      <c r="S3065" s="8">
        <f>(((J3065/60)/60)/24)+DATE(1970,1,1)+(-5/24)</f>
        <v>42630.714560185181</v>
      </c>
      <c r="T3065" s="8">
        <f>(((I3065/60)/60)/24)+DATE(1970,1,1)+(-5/24)</f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ROUND((E3066/D3066)*100,0)</f>
        <v>11</v>
      </c>
      <c r="P3066">
        <f>ROUND(IF(L3066=0,0,(E3066/L3066)),0)</f>
        <v>118</v>
      </c>
      <c r="Q3066" t="str">
        <f>LEFT(N3066, SEARCH("/",N3066,1)-1)</f>
        <v>theater</v>
      </c>
      <c r="R3066" t="str">
        <f>RIGHT(N3066,LEN(N3066)-SEARCH("/",N3066,1))</f>
        <v>spaces</v>
      </c>
      <c r="S3066" s="8">
        <f>(((J3066/60)/60)/24)+DATE(1970,1,1)+(-5/24)</f>
        <v>42298.9218287037</v>
      </c>
      <c r="T3066" s="8">
        <f>(((I3066/60)/60)/24)+DATE(1970,1,1)+(-5/24)</f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ROUND((E3067/D3067)*100,0)</f>
        <v>0</v>
      </c>
      <c r="P3067">
        <f>ROUND(IF(L3067=0,0,(E3067/L3067)),0)</f>
        <v>5</v>
      </c>
      <c r="Q3067" t="str">
        <f>LEFT(N3067, SEARCH("/",N3067,1)-1)</f>
        <v>theater</v>
      </c>
      <c r="R3067" t="str">
        <f>RIGHT(N3067,LEN(N3067)-SEARCH("/",N3067,1))</f>
        <v>spaces</v>
      </c>
      <c r="S3067" s="8">
        <f>(((J3067/60)/60)/24)+DATE(1970,1,1)+(-5/24)</f>
        <v>41824.846898148149</v>
      </c>
      <c r="T3067" s="8">
        <f>(((I3067/60)/60)/24)+DATE(1970,1,1)+(-5/24)</f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ROUND((E3068/D3068)*100,0)</f>
        <v>12</v>
      </c>
      <c r="P3068">
        <f>ROUND(IF(L3068=0,0,(E3068/L3068)),0)</f>
        <v>2797</v>
      </c>
      <c r="Q3068" t="str">
        <f>LEFT(N3068, SEARCH("/",N3068,1)-1)</f>
        <v>theater</v>
      </c>
      <c r="R3068" t="str">
        <f>RIGHT(N3068,LEN(N3068)-SEARCH("/",N3068,1))</f>
        <v>spaces</v>
      </c>
      <c r="S3068" s="8">
        <f>(((J3068/60)/60)/24)+DATE(1970,1,1)+(-5/24)</f>
        <v>42531.020104166666</v>
      </c>
      <c r="T3068" s="8">
        <f>(((I3068/60)/60)/24)+DATE(1970,1,1)+(-5/24)</f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ROUND((E3069/D3069)*100,0)</f>
        <v>3</v>
      </c>
      <c r="P3069">
        <f>ROUND(IF(L3069=0,0,(E3069/L3069)),0)</f>
        <v>200</v>
      </c>
      <c r="Q3069" t="str">
        <f>LEFT(N3069, SEARCH("/",N3069,1)-1)</f>
        <v>theater</v>
      </c>
      <c r="R3069" t="str">
        <f>RIGHT(N3069,LEN(N3069)-SEARCH("/",N3069,1))</f>
        <v>spaces</v>
      </c>
      <c r="S3069" s="8">
        <f>(((J3069/60)/60)/24)+DATE(1970,1,1)+(-5/24)</f>
        <v>42226.730081018519</v>
      </c>
      <c r="T3069" s="8">
        <f>(((I3069/60)/60)/24)+DATE(1970,1,1)+(-5/24)</f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ROUND((E3070/D3070)*100,0)</f>
        <v>0</v>
      </c>
      <c r="P3070">
        <f>ROUND(IF(L3070=0,0,(E3070/L3070)),0)</f>
        <v>88</v>
      </c>
      <c r="Q3070" t="str">
        <f>LEFT(N3070, SEARCH("/",N3070,1)-1)</f>
        <v>theater</v>
      </c>
      <c r="R3070" t="str">
        <f>RIGHT(N3070,LEN(N3070)-SEARCH("/",N3070,1))</f>
        <v>spaces</v>
      </c>
      <c r="S3070" s="8">
        <f>(((J3070/60)/60)/24)+DATE(1970,1,1)+(-5/24)</f>
        <v>42263.483240740738</v>
      </c>
      <c r="T3070" s="8">
        <f>(((I3070/60)/60)/24)+DATE(1970,1,1)+(-5/24)</f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ROUND((E3071/D3071)*100,0)</f>
        <v>14</v>
      </c>
      <c r="P3071">
        <f>ROUND(IF(L3071=0,0,(E3071/L3071)),0)</f>
        <v>20</v>
      </c>
      <c r="Q3071" t="str">
        <f>LEFT(N3071, SEARCH("/",N3071,1)-1)</f>
        <v>theater</v>
      </c>
      <c r="R3071" t="str">
        <f>RIGHT(N3071,LEN(N3071)-SEARCH("/",N3071,1))</f>
        <v>spaces</v>
      </c>
      <c r="S3071" s="8">
        <f>(((J3071/60)/60)/24)+DATE(1970,1,1)+(-5/24)</f>
        <v>41957.625393518516</v>
      </c>
      <c r="T3071" s="8">
        <f>(((I3071/60)/60)/24)+DATE(1970,1,1)+(-5/24)</f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ROUND((E3072/D3072)*100,0)</f>
        <v>3</v>
      </c>
      <c r="P3072">
        <f>ROUND(IF(L3072=0,0,(E3072/L3072)),0)</f>
        <v>21</v>
      </c>
      <c r="Q3072" t="str">
        <f>LEFT(N3072, SEARCH("/",N3072,1)-1)</f>
        <v>theater</v>
      </c>
      <c r="R3072" t="str">
        <f>RIGHT(N3072,LEN(N3072)-SEARCH("/",N3072,1))</f>
        <v>spaces</v>
      </c>
      <c r="S3072" s="8">
        <f>(((J3072/60)/60)/24)+DATE(1970,1,1)+(-5/24)</f>
        <v>42690.525104166663</v>
      </c>
      <c r="T3072" s="8">
        <f>(((I3072/60)/60)/24)+DATE(1970,1,1)+(-5/24)</f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ROUND((E3073/D3073)*100,0)</f>
        <v>60</v>
      </c>
      <c r="P3073">
        <f>ROUND(IF(L3073=0,0,(E3073/L3073)),0)</f>
        <v>61</v>
      </c>
      <c r="Q3073" t="str">
        <f>LEFT(N3073, SEARCH("/",N3073,1)-1)</f>
        <v>theater</v>
      </c>
      <c r="R3073" t="str">
        <f>RIGHT(N3073,LEN(N3073)-SEARCH("/",N3073,1))</f>
        <v>spaces</v>
      </c>
      <c r="S3073" s="8">
        <f>(((J3073/60)/60)/24)+DATE(1970,1,1)+(-5/24)</f>
        <v>42097.524085648147</v>
      </c>
      <c r="T3073" s="8">
        <f>(((I3073/60)/60)/24)+DATE(1970,1,1)+(-5/24)</f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ROUND((E3074/D3074)*100,0)</f>
        <v>0</v>
      </c>
      <c r="P3074">
        <f>ROUND(IF(L3074=0,0,(E3074/L3074)),0)</f>
        <v>1</v>
      </c>
      <c r="Q3074" t="str">
        <f>LEFT(N3074, SEARCH("/",N3074,1)-1)</f>
        <v>theater</v>
      </c>
      <c r="R3074" t="str">
        <f>RIGHT(N3074,LEN(N3074)-SEARCH("/",N3074,1))</f>
        <v>spaces</v>
      </c>
      <c r="S3074" s="8">
        <f>(((J3074/60)/60)/24)+DATE(1970,1,1)+(-5/24)</f>
        <v>42658.482199074067</v>
      </c>
      <c r="T3074" s="8">
        <f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ROUND((E3075/D3075)*100,0)</f>
        <v>0</v>
      </c>
      <c r="P3075">
        <f>ROUND(IF(L3075=0,0,(E3075/L3075)),0)</f>
        <v>92</v>
      </c>
      <c r="Q3075" t="str">
        <f>LEFT(N3075, SEARCH("/",N3075,1)-1)</f>
        <v>theater</v>
      </c>
      <c r="R3075" t="str">
        <f>RIGHT(N3075,LEN(N3075)-SEARCH("/",N3075,1))</f>
        <v>spaces</v>
      </c>
      <c r="S3075" s="8">
        <f>(((J3075/60)/60)/24)+DATE(1970,1,1)+(-5/24)</f>
        <v>42111.475694444445</v>
      </c>
      <c r="T3075" s="8">
        <f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ROUND((E3076/D3076)*100,0)</f>
        <v>0</v>
      </c>
      <c r="P3076">
        <f>ROUND(IF(L3076=0,0,(E3076/L3076)),0)</f>
        <v>7</v>
      </c>
      <c r="Q3076" t="str">
        <f>LEFT(N3076, SEARCH("/",N3076,1)-1)</f>
        <v>theater</v>
      </c>
      <c r="R3076" t="str">
        <f>RIGHT(N3076,LEN(N3076)-SEARCH("/",N3076,1))</f>
        <v>spaces</v>
      </c>
      <c r="S3076" s="8">
        <f>(((J3076/60)/60)/24)+DATE(1970,1,1)+(-5/24)</f>
        <v>42409.362951388881</v>
      </c>
      <c r="T3076" s="8">
        <f>(((I3076/60)/60)/24)+DATE(1970,1,1)+(-5/24)</f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ROUND((E3077/D3077)*100,0)</f>
        <v>9</v>
      </c>
      <c r="P3077">
        <f>ROUND(IF(L3077=0,0,(E3077/L3077)),0)</f>
        <v>65</v>
      </c>
      <c r="Q3077" t="str">
        <f>LEFT(N3077, SEARCH("/",N3077,1)-1)</f>
        <v>theater</v>
      </c>
      <c r="R3077" t="str">
        <f>RIGHT(N3077,LEN(N3077)-SEARCH("/",N3077,1))</f>
        <v>spaces</v>
      </c>
      <c r="S3077" s="8">
        <f>(((J3077/60)/60)/24)+DATE(1970,1,1)+(-5/24)</f>
        <v>42550.893981481473</v>
      </c>
      <c r="T3077" s="8">
        <f>(((I3077/60)/60)/24)+DATE(1970,1,1)+(-5/24)</f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ROUND((E3078/D3078)*100,0)</f>
        <v>15</v>
      </c>
      <c r="P3078">
        <f>ROUND(IF(L3078=0,0,(E3078/L3078)),0)</f>
        <v>30</v>
      </c>
      <c r="Q3078" t="str">
        <f>LEFT(N3078, SEARCH("/",N3078,1)-1)</f>
        <v>theater</v>
      </c>
      <c r="R3078" t="str">
        <f>RIGHT(N3078,LEN(N3078)-SEARCH("/",N3078,1))</f>
        <v>spaces</v>
      </c>
      <c r="S3078" s="8">
        <f>(((J3078/60)/60)/24)+DATE(1970,1,1)+(-5/24)</f>
        <v>42226.443553240737</v>
      </c>
      <c r="T3078" s="8">
        <f>(((I3078/60)/60)/24)+DATE(1970,1,1)+(-5/24)</f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ROUND((E3079/D3079)*100,0)</f>
        <v>0</v>
      </c>
      <c r="P3079">
        <f>ROUND(IF(L3079=0,0,(E3079/L3079)),0)</f>
        <v>53</v>
      </c>
      <c r="Q3079" t="str">
        <f>LEFT(N3079, SEARCH("/",N3079,1)-1)</f>
        <v>theater</v>
      </c>
      <c r="R3079" t="str">
        <f>RIGHT(N3079,LEN(N3079)-SEARCH("/",N3079,1))</f>
        <v>spaces</v>
      </c>
      <c r="S3079" s="8">
        <f>(((J3079/60)/60)/24)+DATE(1970,1,1)+(-5/24)</f>
        <v>42766.74858796296</v>
      </c>
      <c r="T3079" s="8">
        <f>(((I3079/60)/60)/24)+DATE(1970,1,1)+(-5/24)</f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ROUND((E3080/D3080)*100,0)</f>
        <v>0</v>
      </c>
      <c r="P3080">
        <f>ROUND(IF(L3080=0,0,(E3080/L3080)),0)</f>
        <v>24</v>
      </c>
      <c r="Q3080" t="str">
        <f>LEFT(N3080, SEARCH("/",N3080,1)-1)</f>
        <v>theater</v>
      </c>
      <c r="R3080" t="str">
        <f>RIGHT(N3080,LEN(N3080)-SEARCH("/",N3080,1))</f>
        <v>spaces</v>
      </c>
      <c r="S3080" s="8">
        <f>(((J3080/60)/60)/24)+DATE(1970,1,1)+(-5/24)</f>
        <v>42030.930497685178</v>
      </c>
      <c r="T3080" s="8">
        <f>(((I3080/60)/60)/24)+DATE(1970,1,1)+(-5/24)</f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ROUND((E3081/D3081)*100,0)</f>
        <v>1</v>
      </c>
      <c r="P3081">
        <f>ROUND(IF(L3081=0,0,(E3081/L3081)),0)</f>
        <v>416</v>
      </c>
      <c r="Q3081" t="str">
        <f>LEFT(N3081, SEARCH("/",N3081,1)-1)</f>
        <v>theater</v>
      </c>
      <c r="R3081" t="str">
        <f>RIGHT(N3081,LEN(N3081)-SEARCH("/",N3081,1))</f>
        <v>spaces</v>
      </c>
      <c r="S3081" s="8">
        <f>(((J3081/60)/60)/24)+DATE(1970,1,1)+(-5/24)</f>
        <v>42055.50503472222</v>
      </c>
      <c r="T3081" s="8">
        <f>(((I3081/60)/60)/24)+DATE(1970,1,1)+(-5/24)</f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ROUND((E3082/D3082)*100,0)</f>
        <v>0</v>
      </c>
      <c r="P3082">
        <f>ROUND(IF(L3082=0,0,(E3082/L3082)),0)</f>
        <v>54</v>
      </c>
      <c r="Q3082" t="str">
        <f>LEFT(N3082, SEARCH("/",N3082,1)-1)</f>
        <v>theater</v>
      </c>
      <c r="R3082" t="str">
        <f>RIGHT(N3082,LEN(N3082)-SEARCH("/",N3082,1))</f>
        <v>spaces</v>
      </c>
      <c r="S3082" s="8">
        <f>(((J3082/60)/60)/24)+DATE(1970,1,1)+(-5/24)</f>
        <v>41939.8199537037</v>
      </c>
      <c r="T3082" s="8">
        <f>(((I3082/60)/60)/24)+DATE(1970,1,1)+(-5/24)</f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ROUND((E3083/D3083)*100,0)</f>
        <v>0</v>
      </c>
      <c r="P3083">
        <f>ROUND(IF(L3083=0,0,(E3083/L3083)),0)</f>
        <v>421</v>
      </c>
      <c r="Q3083" t="str">
        <f>LEFT(N3083, SEARCH("/",N3083,1)-1)</f>
        <v>theater</v>
      </c>
      <c r="R3083" t="str">
        <f>RIGHT(N3083,LEN(N3083)-SEARCH("/",N3083,1))</f>
        <v>spaces</v>
      </c>
      <c r="S3083" s="8">
        <f>(((J3083/60)/60)/24)+DATE(1970,1,1)+(-5/24)</f>
        <v>42236.973275462959</v>
      </c>
      <c r="T3083" s="8">
        <f>(((I3083/60)/60)/24)+DATE(1970,1,1)+(-5/24)</f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ROUND((E3084/D3084)*100,0)</f>
        <v>0</v>
      </c>
      <c r="P3084">
        <f>ROUND(IF(L3084=0,0,(E3084/L3084)),0)</f>
        <v>0</v>
      </c>
      <c r="Q3084" t="str">
        <f>LEFT(N3084, SEARCH("/",N3084,1)-1)</f>
        <v>theater</v>
      </c>
      <c r="R3084" t="str">
        <f>RIGHT(N3084,LEN(N3084)-SEARCH("/",N3084,1))</f>
        <v>spaces</v>
      </c>
      <c r="S3084" s="8">
        <f>(((J3084/60)/60)/24)+DATE(1970,1,1)+(-5/24)</f>
        <v>42293.714652777773</v>
      </c>
      <c r="T3084" s="8">
        <f>(((I3084/60)/60)/24)+DATE(1970,1,1)+(-5/24)</f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ROUND((E3085/D3085)*100,0)</f>
        <v>0</v>
      </c>
      <c r="P3085">
        <f>ROUND(IF(L3085=0,0,(E3085/L3085)),0)</f>
        <v>19</v>
      </c>
      <c r="Q3085" t="str">
        <f>LEFT(N3085, SEARCH("/",N3085,1)-1)</f>
        <v>theater</v>
      </c>
      <c r="R3085" t="str">
        <f>RIGHT(N3085,LEN(N3085)-SEARCH("/",N3085,1))</f>
        <v>spaces</v>
      </c>
      <c r="S3085" s="8">
        <f>(((J3085/60)/60)/24)+DATE(1970,1,1)+(-5/24)</f>
        <v>41853.355069444442</v>
      </c>
      <c r="T3085" s="8">
        <f>(((I3085/60)/60)/24)+DATE(1970,1,1)+(-5/24)</f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ROUND((E3086/D3086)*100,0)</f>
        <v>12</v>
      </c>
      <c r="P3086">
        <f>ROUND(IF(L3086=0,0,(E3086/L3086)),0)</f>
        <v>78</v>
      </c>
      <c r="Q3086" t="str">
        <f>LEFT(N3086, SEARCH("/",N3086,1)-1)</f>
        <v>theater</v>
      </c>
      <c r="R3086" t="str">
        <f>RIGHT(N3086,LEN(N3086)-SEARCH("/",N3086,1))</f>
        <v>spaces</v>
      </c>
      <c r="S3086" s="8">
        <f>(((J3086/60)/60)/24)+DATE(1970,1,1)+(-5/24)</f>
        <v>42100.515405092585</v>
      </c>
      <c r="T3086" s="8">
        <f>(((I3086/60)/60)/24)+DATE(1970,1,1)+(-5/24)</f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ROUND((E3087/D3087)*100,0)</f>
        <v>2</v>
      </c>
      <c r="P3087">
        <f>ROUND(IF(L3087=0,0,(E3087/L3087)),0)</f>
        <v>68</v>
      </c>
      <c r="Q3087" t="str">
        <f>LEFT(N3087, SEARCH("/",N3087,1)-1)</f>
        <v>theater</v>
      </c>
      <c r="R3087" t="str">
        <f>RIGHT(N3087,LEN(N3087)-SEARCH("/",N3087,1))</f>
        <v>spaces</v>
      </c>
      <c r="S3087" s="8">
        <f>(((J3087/60)/60)/24)+DATE(1970,1,1)+(-5/24)</f>
        <v>42246.675451388881</v>
      </c>
      <c r="T3087" s="8">
        <f>(((I3087/60)/60)/24)+DATE(1970,1,1)+(-5/24)</f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ROUND((E3088/D3088)*100,0)</f>
        <v>0</v>
      </c>
      <c r="P3088">
        <f>ROUND(IF(L3088=0,0,(E3088/L3088)),0)</f>
        <v>17</v>
      </c>
      <c r="Q3088" t="str">
        <f>LEFT(N3088, SEARCH("/",N3088,1)-1)</f>
        <v>theater</v>
      </c>
      <c r="R3088" t="str">
        <f>RIGHT(N3088,LEN(N3088)-SEARCH("/",N3088,1))</f>
        <v>spaces</v>
      </c>
      <c r="S3088" s="8">
        <f>(((J3088/60)/60)/24)+DATE(1970,1,1)+(-5/24)</f>
        <v>42173.462488425925</v>
      </c>
      <c r="T3088" s="8">
        <f>(((I3088/60)/60)/24)+DATE(1970,1,1)+(-5/24)</f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ROUND((E3089/D3089)*100,0)</f>
        <v>1</v>
      </c>
      <c r="P3089">
        <f>ROUND(IF(L3089=0,0,(E3089/L3089)),0)</f>
        <v>63</v>
      </c>
      <c r="Q3089" t="str">
        <f>LEFT(N3089, SEARCH("/",N3089,1)-1)</f>
        <v>theater</v>
      </c>
      <c r="R3089" t="str">
        <f>RIGHT(N3089,LEN(N3089)-SEARCH("/",N3089,1))</f>
        <v>spaces</v>
      </c>
      <c r="S3089" s="8">
        <f>(((J3089/60)/60)/24)+DATE(1970,1,1)+(-5/24)</f>
        <v>42664.942013888889</v>
      </c>
      <c r="T3089" s="8">
        <f>(((I3089/60)/60)/24)+DATE(1970,1,1)+(-5/24)</f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ROUND((E3090/D3090)*100,0)</f>
        <v>0</v>
      </c>
      <c r="P3090">
        <f>ROUND(IF(L3090=0,0,(E3090/L3090)),0)</f>
        <v>42</v>
      </c>
      <c r="Q3090" t="str">
        <f>LEFT(N3090, SEARCH("/",N3090,1)-1)</f>
        <v>theater</v>
      </c>
      <c r="R3090" t="str">
        <f>RIGHT(N3090,LEN(N3090)-SEARCH("/",N3090,1))</f>
        <v>spaces</v>
      </c>
      <c r="S3090" s="8">
        <f>(((J3090/60)/60)/24)+DATE(1970,1,1)+(-5/24)</f>
        <v>41981.363969907405</v>
      </c>
      <c r="T3090" s="8">
        <f>(((I3090/60)/60)/24)+DATE(1970,1,1)+(-5/24)</f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ROUND((E3091/D3091)*100,0)</f>
        <v>23</v>
      </c>
      <c r="P3091">
        <f>ROUND(IF(L3091=0,0,(E3091/L3091)),0)</f>
        <v>130</v>
      </c>
      <c r="Q3091" t="str">
        <f>LEFT(N3091, SEARCH("/",N3091,1)-1)</f>
        <v>theater</v>
      </c>
      <c r="R3091" t="str">
        <f>RIGHT(N3091,LEN(N3091)-SEARCH("/",N3091,1))</f>
        <v>spaces</v>
      </c>
      <c r="S3091" s="8">
        <f>(((J3091/60)/60)/24)+DATE(1970,1,1)+(-5/24)</f>
        <v>42528.334293981483</v>
      </c>
      <c r="T3091" s="8">
        <f>(((I3091/60)/60)/24)+DATE(1970,1,1)+(-5/24)</f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ROUND((E3092/D3092)*100,0)</f>
        <v>5</v>
      </c>
      <c r="P3092">
        <f>ROUND(IF(L3092=0,0,(E3092/L3092)),0)</f>
        <v>1270</v>
      </c>
      <c r="Q3092" t="str">
        <f>LEFT(N3092, SEARCH("/",N3092,1)-1)</f>
        <v>theater</v>
      </c>
      <c r="R3092" t="str">
        <f>RIGHT(N3092,LEN(N3092)-SEARCH("/",N3092,1))</f>
        <v>spaces</v>
      </c>
      <c r="S3092" s="8">
        <f>(((J3092/60)/60)/24)+DATE(1970,1,1)+(-5/24)</f>
        <v>42065.610474537032</v>
      </c>
      <c r="T3092" s="8">
        <f>(((I3092/60)/60)/24)+DATE(1970,1,1)+(-5/24)</f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ROUND((E3093/D3093)*100,0)</f>
        <v>16</v>
      </c>
      <c r="P3093">
        <f>ROUND(IF(L3093=0,0,(E3093/L3093)),0)</f>
        <v>88</v>
      </c>
      <c r="Q3093" t="str">
        <f>LEFT(N3093, SEARCH("/",N3093,1)-1)</f>
        <v>theater</v>
      </c>
      <c r="R3093" t="str">
        <f>RIGHT(N3093,LEN(N3093)-SEARCH("/",N3093,1))</f>
        <v>spaces</v>
      </c>
      <c r="S3093" s="8">
        <f>(((J3093/60)/60)/24)+DATE(1970,1,1)+(-5/24)</f>
        <v>42566.740081018514</v>
      </c>
      <c r="T3093" s="8">
        <f>(((I3093/60)/60)/24)+DATE(1970,1,1)+(-5/24)</f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ROUND((E3094/D3094)*100,0)</f>
        <v>1</v>
      </c>
      <c r="P3094">
        <f>ROUND(IF(L3094=0,0,(E3094/L3094)),0)</f>
        <v>56</v>
      </c>
      <c r="Q3094" t="str">
        <f>LEFT(N3094, SEARCH("/",N3094,1)-1)</f>
        <v>theater</v>
      </c>
      <c r="R3094" t="str">
        <f>RIGHT(N3094,LEN(N3094)-SEARCH("/",N3094,1))</f>
        <v>spaces</v>
      </c>
      <c r="S3094" s="8">
        <f>(((J3094/60)/60)/24)+DATE(1970,1,1)+(-5/24)</f>
        <v>42255.41101851852</v>
      </c>
      <c r="T3094" s="8">
        <f>(((I3094/60)/60)/24)+DATE(1970,1,1)+(-5/24)</f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ROUND((E3095/D3095)*100,0)</f>
        <v>23</v>
      </c>
      <c r="P3095">
        <f>ROUND(IF(L3095=0,0,(E3095/L3095)),0)</f>
        <v>54</v>
      </c>
      <c r="Q3095" t="str">
        <f>LEFT(N3095, SEARCH("/",N3095,1)-1)</f>
        <v>theater</v>
      </c>
      <c r="R3095" t="str">
        <f>RIGHT(N3095,LEN(N3095)-SEARCH("/",N3095,1))</f>
        <v>spaces</v>
      </c>
      <c r="S3095" s="8">
        <f>(((J3095/60)/60)/24)+DATE(1970,1,1)+(-5/24)</f>
        <v>41760.700706018513</v>
      </c>
      <c r="T3095" s="8">
        <f>(((I3095/60)/60)/24)+DATE(1970,1,1)+(-5/24)</f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ROUND((E3096/D3096)*100,0)</f>
        <v>0</v>
      </c>
      <c r="P3096">
        <f>ROUND(IF(L3096=0,0,(E3096/L3096)),0)</f>
        <v>25</v>
      </c>
      <c r="Q3096" t="str">
        <f>LEFT(N3096, SEARCH("/",N3096,1)-1)</f>
        <v>theater</v>
      </c>
      <c r="R3096" t="str">
        <f>RIGHT(N3096,LEN(N3096)-SEARCH("/",N3096,1))</f>
        <v>spaces</v>
      </c>
      <c r="S3096" s="8">
        <f>(((J3096/60)/60)/24)+DATE(1970,1,1)+(-5/24)</f>
        <v>42207.587453703702</v>
      </c>
      <c r="T3096" s="8">
        <f>(((I3096/60)/60)/24)+DATE(1970,1,1)+(-5/24)</f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ROUND((E3097/D3097)*100,0)</f>
        <v>0</v>
      </c>
      <c r="P3097">
        <f>ROUND(IF(L3097=0,0,(E3097/L3097)),0)</f>
        <v>50</v>
      </c>
      <c r="Q3097" t="str">
        <f>LEFT(N3097, SEARCH("/",N3097,1)-1)</f>
        <v>theater</v>
      </c>
      <c r="R3097" t="str">
        <f>RIGHT(N3097,LEN(N3097)-SEARCH("/",N3097,1))</f>
        <v>spaces</v>
      </c>
      <c r="S3097" s="8">
        <f>(((J3097/60)/60)/24)+DATE(1970,1,1)+(-5/24)</f>
        <v>42522.81689814815</v>
      </c>
      <c r="T3097" s="8">
        <f>(((I3097/60)/60)/24)+DATE(1970,1,1)+(-5/24)</f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ROUND((E3098/D3098)*100,0)</f>
        <v>4</v>
      </c>
      <c r="P3098">
        <f>ROUND(IF(L3098=0,0,(E3098/L3098)),0)</f>
        <v>57</v>
      </c>
      <c r="Q3098" t="str">
        <f>LEFT(N3098, SEARCH("/",N3098,1)-1)</f>
        <v>theater</v>
      </c>
      <c r="R3098" t="str">
        <f>RIGHT(N3098,LEN(N3098)-SEARCH("/",N3098,1))</f>
        <v>spaces</v>
      </c>
      <c r="S3098" s="8">
        <f>(((J3098/60)/60)/24)+DATE(1970,1,1)+(-5/24)</f>
        <v>42114.617199074077</v>
      </c>
      <c r="T3098" s="8">
        <f>(((I3098/60)/60)/24)+DATE(1970,1,1)+(-5/24)</f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ROUND((E3099/D3099)*100,0)</f>
        <v>17</v>
      </c>
      <c r="P3099">
        <f>ROUND(IF(L3099=0,0,(E3099/L3099)),0)</f>
        <v>41</v>
      </c>
      <c r="Q3099" t="str">
        <f>LEFT(N3099, SEARCH("/",N3099,1)-1)</f>
        <v>theater</v>
      </c>
      <c r="R3099" t="str">
        <f>RIGHT(N3099,LEN(N3099)-SEARCH("/",N3099,1))</f>
        <v>spaces</v>
      </c>
      <c r="S3099" s="8">
        <f>(((J3099/60)/60)/24)+DATE(1970,1,1)+(-5/24)</f>
        <v>42629.29515046296</v>
      </c>
      <c r="T3099" s="8">
        <f>(((I3099/60)/60)/24)+DATE(1970,1,1)+(-5/24)</f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ROUND((E3100/D3100)*100,0)</f>
        <v>4</v>
      </c>
      <c r="P3100">
        <f>ROUND(IF(L3100=0,0,(E3100/L3100)),0)</f>
        <v>65</v>
      </c>
      <c r="Q3100" t="str">
        <f>LEFT(N3100, SEARCH("/",N3100,1)-1)</f>
        <v>theater</v>
      </c>
      <c r="R3100" t="str">
        <f>RIGHT(N3100,LEN(N3100)-SEARCH("/",N3100,1))</f>
        <v>spaces</v>
      </c>
      <c r="S3100" s="8">
        <f>(((J3100/60)/60)/24)+DATE(1970,1,1)+(-5/24)</f>
        <v>42359.58390046296</v>
      </c>
      <c r="T3100" s="8">
        <f>(((I3100/60)/60)/24)+DATE(1970,1,1)+(-5/24)</f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ROUND((E3101/D3101)*100,0)</f>
        <v>14</v>
      </c>
      <c r="P3101">
        <f>ROUND(IF(L3101=0,0,(E3101/L3101)),0)</f>
        <v>56</v>
      </c>
      <c r="Q3101" t="str">
        <f>LEFT(N3101, SEARCH("/",N3101,1)-1)</f>
        <v>theater</v>
      </c>
      <c r="R3101" t="str">
        <f>RIGHT(N3101,LEN(N3101)-SEARCH("/",N3101,1))</f>
        <v>spaces</v>
      </c>
      <c r="S3101" s="8">
        <f>(((J3101/60)/60)/24)+DATE(1970,1,1)+(-5/24)</f>
        <v>42381.981377314813</v>
      </c>
      <c r="T3101" s="8">
        <f>(((I3101/60)/60)/24)+DATE(1970,1,1)+(-5/24)</f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ROUND((E3102/D3102)*100,0)</f>
        <v>15</v>
      </c>
      <c r="P3102">
        <f>ROUND(IF(L3102=0,0,(E3102/L3102)),0)</f>
        <v>141</v>
      </c>
      <c r="Q3102" t="str">
        <f>LEFT(N3102, SEARCH("/",N3102,1)-1)</f>
        <v>theater</v>
      </c>
      <c r="R3102" t="str">
        <f>RIGHT(N3102,LEN(N3102)-SEARCH("/",N3102,1))</f>
        <v>spaces</v>
      </c>
      <c r="S3102" s="8">
        <f>(((J3102/60)/60)/24)+DATE(1970,1,1)+(-5/24)</f>
        <v>41902.4140625</v>
      </c>
      <c r="T3102" s="8">
        <f>(((I3102/60)/60)/24)+DATE(1970,1,1)+(-5/24)</f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ROUND((E3103/D3103)*100,0)</f>
        <v>12</v>
      </c>
      <c r="P3103">
        <f>ROUND(IF(L3103=0,0,(E3103/L3103)),0)</f>
        <v>25</v>
      </c>
      <c r="Q3103" t="str">
        <f>LEFT(N3103, SEARCH("/",N3103,1)-1)</f>
        <v>theater</v>
      </c>
      <c r="R3103" t="str">
        <f>RIGHT(N3103,LEN(N3103)-SEARCH("/",N3103,1))</f>
        <v>spaces</v>
      </c>
      <c r="S3103" s="8">
        <f>(((J3103/60)/60)/24)+DATE(1970,1,1)+(-5/24)</f>
        <v>42171.175196759257</v>
      </c>
      <c r="T3103" s="8">
        <f>(((I3103/60)/60)/24)+DATE(1970,1,1)+(-5/24)</f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ROUND((E3104/D3104)*100,0)</f>
        <v>39</v>
      </c>
      <c r="P3104">
        <f>ROUND(IF(L3104=0,0,(E3104/L3104)),0)</f>
        <v>70</v>
      </c>
      <c r="Q3104" t="str">
        <f>LEFT(N3104, SEARCH("/",N3104,1)-1)</f>
        <v>theater</v>
      </c>
      <c r="R3104" t="str">
        <f>RIGHT(N3104,LEN(N3104)-SEARCH("/",N3104,1))</f>
        <v>spaces</v>
      </c>
      <c r="S3104" s="8">
        <f>(((J3104/60)/60)/24)+DATE(1970,1,1)+(-5/24)</f>
        <v>42555.132152777776</v>
      </c>
      <c r="T3104" s="8">
        <f>(((I3104/60)/60)/24)+DATE(1970,1,1)+(-5/24)</f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ROUND((E3105/D3105)*100,0)</f>
        <v>0</v>
      </c>
      <c r="P3105">
        <f>ROUND(IF(L3105=0,0,(E3105/L3105)),0)</f>
        <v>6</v>
      </c>
      <c r="Q3105" t="str">
        <f>LEFT(N3105, SEARCH("/",N3105,1)-1)</f>
        <v>theater</v>
      </c>
      <c r="R3105" t="str">
        <f>RIGHT(N3105,LEN(N3105)-SEARCH("/",N3105,1))</f>
        <v>spaces</v>
      </c>
      <c r="S3105" s="8">
        <f>(((J3105/60)/60)/24)+DATE(1970,1,1)+(-5/24)</f>
        <v>42106.94798611111</v>
      </c>
      <c r="T3105" s="8">
        <f>(((I3105/60)/60)/24)+DATE(1970,1,1)+(-5/24)</f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ROUND((E3106/D3106)*100,0)</f>
        <v>30</v>
      </c>
      <c r="P3106">
        <f>ROUND(IF(L3106=0,0,(E3106/L3106)),0)</f>
        <v>237</v>
      </c>
      <c r="Q3106" t="str">
        <f>LEFT(N3106, SEARCH("/",N3106,1)-1)</f>
        <v>theater</v>
      </c>
      <c r="R3106" t="str">
        <f>RIGHT(N3106,LEN(N3106)-SEARCH("/",N3106,1))</f>
        <v>spaces</v>
      </c>
      <c r="S3106" s="8">
        <f>(((J3106/60)/60)/24)+DATE(1970,1,1)+(-5/24)</f>
        <v>42006.70035879629</v>
      </c>
      <c r="T3106" s="8">
        <f>(((I3106/60)/60)/24)+DATE(1970,1,1)+(-5/24)</f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ROUND((E3107/D3107)*100,0)</f>
        <v>42</v>
      </c>
      <c r="P3107">
        <f>ROUND(IF(L3107=0,0,(E3107/L3107)),0)</f>
        <v>80</v>
      </c>
      <c r="Q3107" t="str">
        <f>LEFT(N3107, SEARCH("/",N3107,1)-1)</f>
        <v>theater</v>
      </c>
      <c r="R3107" t="str">
        <f>RIGHT(N3107,LEN(N3107)-SEARCH("/",N3107,1))</f>
        <v>spaces</v>
      </c>
      <c r="S3107" s="8">
        <f>(((J3107/60)/60)/24)+DATE(1970,1,1)+(-5/24)</f>
        <v>41876.510601851849</v>
      </c>
      <c r="T3107" s="8">
        <f>(((I3107/60)/60)/24)+DATE(1970,1,1)+(-5/24)</f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ROUND((E3108/D3108)*100,0)</f>
        <v>4</v>
      </c>
      <c r="P3108">
        <f>ROUND(IF(L3108=0,0,(E3108/L3108)),0)</f>
        <v>10</v>
      </c>
      <c r="Q3108" t="str">
        <f>LEFT(N3108, SEARCH("/",N3108,1)-1)</f>
        <v>theater</v>
      </c>
      <c r="R3108" t="str">
        <f>RIGHT(N3108,LEN(N3108)-SEARCH("/",N3108,1))</f>
        <v>spaces</v>
      </c>
      <c r="S3108" s="8">
        <f>(((J3108/60)/60)/24)+DATE(1970,1,1)+(-5/24)</f>
        <v>42241.22078703704</v>
      </c>
      <c r="T3108" s="8">
        <f>(((I3108/60)/60)/24)+DATE(1970,1,1)+(-5/24)</f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ROUND((E3109/D3109)*100,0)</f>
        <v>20</v>
      </c>
      <c r="P3109">
        <f>ROUND(IF(L3109=0,0,(E3109/L3109)),0)</f>
        <v>273</v>
      </c>
      <c r="Q3109" t="str">
        <f>LEFT(N3109, SEARCH("/",N3109,1)-1)</f>
        <v>theater</v>
      </c>
      <c r="R3109" t="str">
        <f>RIGHT(N3109,LEN(N3109)-SEARCH("/",N3109,1))</f>
        <v>spaces</v>
      </c>
      <c r="S3109" s="8">
        <f>(((J3109/60)/60)/24)+DATE(1970,1,1)+(-5/24)</f>
        <v>42128.605914351843</v>
      </c>
      <c r="T3109" s="8">
        <f>(((I3109/60)/60)/24)+DATE(1970,1,1)+(-5/24)</f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ROUND((E3110/D3110)*100,0)</f>
        <v>0</v>
      </c>
      <c r="P3110">
        <f>ROUND(IF(L3110=0,0,(E3110/L3110)),0)</f>
        <v>13</v>
      </c>
      <c r="Q3110" t="str">
        <f>LEFT(N3110, SEARCH("/",N3110,1)-1)</f>
        <v>theater</v>
      </c>
      <c r="R3110" t="str">
        <f>RIGHT(N3110,LEN(N3110)-SEARCH("/",N3110,1))</f>
        <v>spaces</v>
      </c>
      <c r="S3110" s="8">
        <f>(((J3110/60)/60)/24)+DATE(1970,1,1)+(-5/24)</f>
        <v>42062.47215277778</v>
      </c>
      <c r="T3110" s="8">
        <f>(((I3110/60)/60)/24)+DATE(1970,1,1)+(-5/24)</f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ROUND((E3111/D3111)*100,0)</f>
        <v>25</v>
      </c>
      <c r="P3111">
        <f>ROUND(IF(L3111=0,0,(E3111/L3111)),0)</f>
        <v>58</v>
      </c>
      <c r="Q3111" t="str">
        <f>LEFT(N3111, SEARCH("/",N3111,1)-1)</f>
        <v>theater</v>
      </c>
      <c r="R3111" t="str">
        <f>RIGHT(N3111,LEN(N3111)-SEARCH("/",N3111,1))</f>
        <v>spaces</v>
      </c>
      <c r="S3111" s="8">
        <f>(((J3111/60)/60)/24)+DATE(1970,1,1)+(-5/24)</f>
        <v>41843.916782407403</v>
      </c>
      <c r="T3111" s="8">
        <f>(((I3111/60)/60)/24)+DATE(1970,1,1)+(-5/24)</f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ROUND((E3112/D3112)*100,0)</f>
        <v>0</v>
      </c>
      <c r="P3112">
        <f>ROUND(IF(L3112=0,0,(E3112/L3112)),0)</f>
        <v>10</v>
      </c>
      <c r="Q3112" t="str">
        <f>LEFT(N3112, SEARCH("/",N3112,1)-1)</f>
        <v>theater</v>
      </c>
      <c r="R3112" t="str">
        <f>RIGHT(N3112,LEN(N3112)-SEARCH("/",N3112,1))</f>
        <v>spaces</v>
      </c>
      <c r="S3112" s="8">
        <f>(((J3112/60)/60)/24)+DATE(1970,1,1)+(-5/24)</f>
        <v>42744.823136574072</v>
      </c>
      <c r="T3112" s="8">
        <f>(((I3112/60)/60)/24)+DATE(1970,1,1)+(-5/24)</f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ROUND((E3113/D3113)*100,0)</f>
        <v>27</v>
      </c>
      <c r="P3113">
        <f>ROUND(IF(L3113=0,0,(E3113/L3113)),0)</f>
        <v>70</v>
      </c>
      <c r="Q3113" t="str">
        <f>LEFT(N3113, SEARCH("/",N3113,1)-1)</f>
        <v>theater</v>
      </c>
      <c r="R3113" t="str">
        <f>RIGHT(N3113,LEN(N3113)-SEARCH("/",N3113,1))</f>
        <v>spaces</v>
      </c>
      <c r="S3113" s="8">
        <f>(((J3113/60)/60)/24)+DATE(1970,1,1)+(-5/24)</f>
        <v>41885.38680555555</v>
      </c>
      <c r="T3113" s="8">
        <f>(((I3113/60)/60)/24)+DATE(1970,1,1)+(-5/24)</f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ROUND((E3114/D3114)*100,0)</f>
        <v>5</v>
      </c>
      <c r="P3114">
        <f>ROUND(IF(L3114=0,0,(E3114/L3114)),0)</f>
        <v>58</v>
      </c>
      <c r="Q3114" t="str">
        <f>LEFT(N3114, SEARCH("/",N3114,1)-1)</f>
        <v>theater</v>
      </c>
      <c r="R3114" t="str">
        <f>RIGHT(N3114,LEN(N3114)-SEARCH("/",N3114,1))</f>
        <v>spaces</v>
      </c>
      <c r="S3114" s="8">
        <f>(((J3114/60)/60)/24)+DATE(1970,1,1)+(-5/24)</f>
        <v>42614.913587962961</v>
      </c>
      <c r="T3114" s="8">
        <f>(((I3114/60)/60)/24)+DATE(1970,1,1)+(-5/24)</f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ROUND((E3115/D3115)*100,0)</f>
        <v>4</v>
      </c>
      <c r="P3115">
        <f>ROUND(IF(L3115=0,0,(E3115/L3115)),0)</f>
        <v>125</v>
      </c>
      <c r="Q3115" t="str">
        <f>LEFT(N3115, SEARCH("/",N3115,1)-1)</f>
        <v>theater</v>
      </c>
      <c r="R3115" t="str">
        <f>RIGHT(N3115,LEN(N3115)-SEARCH("/",N3115,1))</f>
        <v>spaces</v>
      </c>
      <c r="S3115" s="8">
        <f>(((J3115/60)/60)/24)+DATE(1970,1,1)+(-5/24)</f>
        <v>42081.522939814815</v>
      </c>
      <c r="T3115" s="8">
        <f>(((I3115/60)/60)/24)+DATE(1970,1,1)+(-5/24)</f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ROUND((E3116/D3116)*100,0)</f>
        <v>0</v>
      </c>
      <c r="P3116">
        <f>ROUND(IF(L3116=0,0,(E3116/L3116)),0)</f>
        <v>0</v>
      </c>
      <c r="Q3116" t="str">
        <f>LEFT(N3116, SEARCH("/",N3116,1)-1)</f>
        <v>theater</v>
      </c>
      <c r="R3116" t="str">
        <f>RIGHT(N3116,LEN(N3116)-SEARCH("/",N3116,1))</f>
        <v>spaces</v>
      </c>
      <c r="S3116" s="8">
        <f>(((J3116/60)/60)/24)+DATE(1970,1,1)+(-5/24)</f>
        <v>41843.42418981481</v>
      </c>
      <c r="T3116" s="8">
        <f>(((I3116/60)/60)/24)+DATE(1970,1,1)+(-5/24)</f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ROUND((E3117/D3117)*100,0)</f>
        <v>3</v>
      </c>
      <c r="P3117">
        <f>ROUND(IF(L3117=0,0,(E3117/L3117)),0)</f>
        <v>300</v>
      </c>
      <c r="Q3117" t="str">
        <f>LEFT(N3117, SEARCH("/",N3117,1)-1)</f>
        <v>theater</v>
      </c>
      <c r="R3117" t="str">
        <f>RIGHT(N3117,LEN(N3117)-SEARCH("/",N3117,1))</f>
        <v>spaces</v>
      </c>
      <c r="S3117" s="8">
        <f>(((J3117/60)/60)/24)+DATE(1970,1,1)+(-5/24)</f>
        <v>42496.238738425927</v>
      </c>
      <c r="T3117" s="8">
        <f>(((I3117/60)/60)/24)+DATE(1970,1,1)+(-5/24)</f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ROUND((E3118/D3118)*100,0)</f>
        <v>57</v>
      </c>
      <c r="P3118">
        <f>ROUND(IF(L3118=0,0,(E3118/L3118)),0)</f>
        <v>43</v>
      </c>
      <c r="Q3118" t="str">
        <f>LEFT(N3118, SEARCH("/",N3118,1)-1)</f>
        <v>theater</v>
      </c>
      <c r="R3118" t="str">
        <f>RIGHT(N3118,LEN(N3118)-SEARCH("/",N3118,1))</f>
        <v>spaces</v>
      </c>
      <c r="S3118" s="8">
        <f>(((J3118/60)/60)/24)+DATE(1970,1,1)+(-5/24)</f>
        <v>42081.30700231481</v>
      </c>
      <c r="T3118" s="8">
        <f>(((I3118/60)/60)/24)+DATE(1970,1,1)+(-5/24)</f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ROUND((E3119/D3119)*100,0)</f>
        <v>0</v>
      </c>
      <c r="P3119">
        <f>ROUND(IF(L3119=0,0,(E3119/L3119)),0)</f>
        <v>1</v>
      </c>
      <c r="Q3119" t="str">
        <f>LEFT(N3119, SEARCH("/",N3119,1)-1)</f>
        <v>theater</v>
      </c>
      <c r="R3119" t="str">
        <f>RIGHT(N3119,LEN(N3119)-SEARCH("/",N3119,1))</f>
        <v>spaces</v>
      </c>
      <c r="S3119" s="8">
        <f>(((J3119/60)/60)/24)+DATE(1970,1,1)+(-5/24)</f>
        <v>42509.166203703695</v>
      </c>
      <c r="T3119" s="8">
        <f>(((I3119/60)/60)/24)+DATE(1970,1,1)+(-5/24)</f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ROUND((E3120/D3120)*100,0)</f>
        <v>0</v>
      </c>
      <c r="P3120">
        <f>ROUND(IF(L3120=0,0,(E3120/L3120)),0)</f>
        <v>775</v>
      </c>
      <c r="Q3120" t="str">
        <f>LEFT(N3120, SEARCH("/",N3120,1)-1)</f>
        <v>theater</v>
      </c>
      <c r="R3120" t="str">
        <f>RIGHT(N3120,LEN(N3120)-SEARCH("/",N3120,1))</f>
        <v>spaces</v>
      </c>
      <c r="S3120" s="8">
        <f>(((J3120/60)/60)/24)+DATE(1970,1,1)+(-5/24)</f>
        <v>42534.441238425927</v>
      </c>
      <c r="T3120" s="8">
        <f>(((I3120/60)/60)/24)+DATE(1970,1,1)+(-5/24)</f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ROUND((E3121/D3121)*100,0)</f>
        <v>0</v>
      </c>
      <c r="P3121">
        <f>ROUND(IF(L3121=0,0,(E3121/L3121)),0)</f>
        <v>5</v>
      </c>
      <c r="Q3121" t="str">
        <f>LEFT(N3121, SEARCH("/",N3121,1)-1)</f>
        <v>theater</v>
      </c>
      <c r="R3121" t="str">
        <f>RIGHT(N3121,LEN(N3121)-SEARCH("/",N3121,1))</f>
        <v>spaces</v>
      </c>
      <c r="S3121" s="8">
        <f>(((J3121/60)/60)/24)+DATE(1970,1,1)+(-5/24)</f>
        <v>42059.837175925924</v>
      </c>
      <c r="T3121" s="8">
        <f>(((I3121/60)/60)/24)+DATE(1970,1,1)+(-5/24)</f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ROUND((E3122/D3122)*100,0)</f>
        <v>0</v>
      </c>
      <c r="P3122">
        <f>ROUND(IF(L3122=0,0,(E3122/L3122)),0)</f>
        <v>13</v>
      </c>
      <c r="Q3122" t="str">
        <f>LEFT(N3122, SEARCH("/",N3122,1)-1)</f>
        <v>theater</v>
      </c>
      <c r="R3122" t="str">
        <f>RIGHT(N3122,LEN(N3122)-SEARCH("/",N3122,1))</f>
        <v>spaces</v>
      </c>
      <c r="S3122" s="8">
        <f>(((J3122/60)/60)/24)+DATE(1970,1,1)+(-5/24)</f>
        <v>42435.733749999999</v>
      </c>
      <c r="T3122" s="8">
        <f>(((I3122/60)/60)/24)+DATE(1970,1,1)+(-5/24)</f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ROUND((E3123/D3123)*100,0)</f>
        <v>1</v>
      </c>
      <c r="P3123">
        <f>ROUND(IF(L3123=0,0,(E3123/L3123)),0)</f>
        <v>10</v>
      </c>
      <c r="Q3123" t="str">
        <f>LEFT(N3123, SEARCH("/",N3123,1)-1)</f>
        <v>theater</v>
      </c>
      <c r="R3123" t="str">
        <f>RIGHT(N3123,LEN(N3123)-SEARCH("/",N3123,1))</f>
        <v>spaces</v>
      </c>
      <c r="S3123" s="8">
        <f>(((J3123/60)/60)/24)+DATE(1970,1,1)+(-5/24)</f>
        <v>41848.471469907403</v>
      </c>
      <c r="T3123" s="8">
        <f>(((I3123/60)/60)/24)+DATE(1970,1,1)+(-5/24)</f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ROUND((E3124/D3124)*100,0)</f>
        <v>58</v>
      </c>
      <c r="P3124">
        <f>ROUND(IF(L3124=0,0,(E3124/L3124)),0)</f>
        <v>58</v>
      </c>
      <c r="Q3124" t="str">
        <f>LEFT(N3124, SEARCH("/",N3124,1)-1)</f>
        <v>theater</v>
      </c>
      <c r="R3124" t="str">
        <f>RIGHT(N3124,LEN(N3124)-SEARCH("/",N3124,1))</f>
        <v>spaces</v>
      </c>
      <c r="S3124" s="8">
        <f>(((J3124/60)/60)/24)+DATE(1970,1,1)+(-5/24)</f>
        <v>42678.723749999997</v>
      </c>
      <c r="T3124" s="8">
        <f>(((I3124/60)/60)/24)+DATE(1970,1,1)+(-5/24)</f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ROUND((E3125/D3125)*100,0)</f>
        <v>68</v>
      </c>
      <c r="P3125">
        <f>ROUND(IF(L3125=0,0,(E3125/L3125)),0)</f>
        <v>245</v>
      </c>
      <c r="Q3125" t="str">
        <f>LEFT(N3125, SEARCH("/",N3125,1)-1)</f>
        <v>theater</v>
      </c>
      <c r="R3125" t="str">
        <f>RIGHT(N3125,LEN(N3125)-SEARCH("/",N3125,1))</f>
        <v>spaces</v>
      </c>
      <c r="S3125" s="8">
        <f>(((J3125/60)/60)/24)+DATE(1970,1,1)+(-5/24)</f>
        <v>42530.784699074073</v>
      </c>
      <c r="T3125" s="8">
        <f>(((I3125/60)/60)/24)+DATE(1970,1,1)+(-5/24)</f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ROUND((E3126/D3126)*100,0)</f>
        <v>0</v>
      </c>
      <c r="P3126">
        <f>ROUND(IF(L3126=0,0,(E3126/L3126)),0)</f>
        <v>7</v>
      </c>
      <c r="Q3126" t="str">
        <f>LEFT(N3126, SEARCH("/",N3126,1)-1)</f>
        <v>theater</v>
      </c>
      <c r="R3126" t="str">
        <f>RIGHT(N3126,LEN(N3126)-SEARCH("/",N3126,1))</f>
        <v>spaces</v>
      </c>
      <c r="S3126" s="8">
        <f>(((J3126/60)/60)/24)+DATE(1970,1,1)+(-5/24)</f>
        <v>41977.571770833332</v>
      </c>
      <c r="T3126" s="8">
        <f>(((I3126/60)/60)/24)+DATE(1970,1,1)+(-5/24)</f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ROUND((E3127/D3127)*100,0)</f>
        <v>0</v>
      </c>
      <c r="P3127">
        <f>ROUND(IF(L3127=0,0,(E3127/L3127)),0)</f>
        <v>0</v>
      </c>
      <c r="Q3127" t="str">
        <f>LEFT(N3127, SEARCH("/",N3127,1)-1)</f>
        <v>theater</v>
      </c>
      <c r="R3127" t="str">
        <f>RIGHT(N3127,LEN(N3127)-SEARCH("/",N3127,1))</f>
        <v>spaces</v>
      </c>
      <c r="S3127" s="8">
        <f>(((J3127/60)/60)/24)+DATE(1970,1,1)+(-5/24)</f>
        <v>42345.998518518514</v>
      </c>
      <c r="T3127" s="8">
        <f>(((I3127/60)/60)/24)+DATE(1970,1,1)+(-5/24)</f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ROUND((E3128/D3128)*100,0)</f>
        <v>4</v>
      </c>
      <c r="P3128">
        <f>ROUND(IF(L3128=0,0,(E3128/L3128)),0)</f>
        <v>61</v>
      </c>
      <c r="Q3128" t="str">
        <f>LEFT(N3128, SEARCH("/",N3128,1)-1)</f>
        <v>theater</v>
      </c>
      <c r="R3128" t="str">
        <f>RIGHT(N3128,LEN(N3128)-SEARCH("/",N3128,1))</f>
        <v>spaces</v>
      </c>
      <c r="S3128" s="8">
        <f>(((J3128/60)/60)/24)+DATE(1970,1,1)+(-5/24)</f>
        <v>42426.809745370374</v>
      </c>
      <c r="T3128" s="8">
        <f>(((I3128/60)/60)/24)+DATE(1970,1,1)+(-5/24)</f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ROUND((E3129/D3129)*100,0)</f>
        <v>0</v>
      </c>
      <c r="P3129">
        <f>ROUND(IF(L3129=0,0,(E3129/L3129)),0)</f>
        <v>0</v>
      </c>
      <c r="Q3129" t="str">
        <f>LEFT(N3129, SEARCH("/",N3129,1)-1)</f>
        <v>theater</v>
      </c>
      <c r="R3129" t="str">
        <f>RIGHT(N3129,LEN(N3129)-SEARCH("/",N3129,1))</f>
        <v>spaces</v>
      </c>
      <c r="S3129" s="8">
        <f>(((J3129/60)/60)/24)+DATE(1970,1,1)+(-5/24)</f>
        <v>42034.648483796293</v>
      </c>
      <c r="T3129" s="8">
        <f>(((I3129/60)/60)/24)+DATE(1970,1,1)+(-5/24)</f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ROUND((E3130/D3130)*100,0)</f>
        <v>109</v>
      </c>
      <c r="P3130">
        <f>ROUND(IF(L3130=0,0,(E3130/L3130)),0)</f>
        <v>139</v>
      </c>
      <c r="Q3130" t="str">
        <f>LEFT(N3130, SEARCH("/",N3130,1)-1)</f>
        <v>theater</v>
      </c>
      <c r="R3130" t="str">
        <f>RIGHT(N3130,LEN(N3130)-SEARCH("/",N3130,1))</f>
        <v>plays</v>
      </c>
      <c r="S3130" s="8">
        <f>(((J3130/60)/60)/24)+DATE(1970,1,1)+(-5/24)</f>
        <v>42780.617372685178</v>
      </c>
      <c r="T3130" s="8">
        <f>(((I3130/60)/60)/24)+DATE(1970,1,1)+(-5/24)</f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ROUND((E3131/D3131)*100,0)</f>
        <v>1</v>
      </c>
      <c r="P3131">
        <f>ROUND(IF(L3131=0,0,(E3131/L3131)),0)</f>
        <v>10</v>
      </c>
      <c r="Q3131" t="str">
        <f>LEFT(N3131, SEARCH("/",N3131,1)-1)</f>
        <v>theater</v>
      </c>
      <c r="R3131" t="str">
        <f>RIGHT(N3131,LEN(N3131)-SEARCH("/",N3131,1))</f>
        <v>plays</v>
      </c>
      <c r="S3131" s="8">
        <f>(((J3131/60)/60)/24)+DATE(1970,1,1)+(-5/24)</f>
        <v>42803.634479166663</v>
      </c>
      <c r="T3131" s="8">
        <f>(((I3131/60)/60)/24)+DATE(1970,1,1)+(-5/24)</f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ROUND((E3132/D3132)*100,0)</f>
        <v>4</v>
      </c>
      <c r="P3132">
        <f>ROUND(IF(L3132=0,0,(E3132/L3132)),0)</f>
        <v>94</v>
      </c>
      <c r="Q3132" t="str">
        <f>LEFT(N3132, SEARCH("/",N3132,1)-1)</f>
        <v>theater</v>
      </c>
      <c r="R3132" t="str">
        <f>RIGHT(N3132,LEN(N3132)-SEARCH("/",N3132,1))</f>
        <v>plays</v>
      </c>
      <c r="S3132" s="8">
        <f>(((J3132/60)/60)/24)+DATE(1970,1,1)+(-5/24)</f>
        <v>42808.431898148141</v>
      </c>
      <c r="T3132" s="8">
        <f>(((I3132/60)/60)/24)+DATE(1970,1,1)+(-5/24)</f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ROUND((E3133/D3133)*100,0)</f>
        <v>16</v>
      </c>
      <c r="P3133">
        <f>ROUND(IF(L3133=0,0,(E3133/L3133)),0)</f>
        <v>54</v>
      </c>
      <c r="Q3133" t="str">
        <f>LEFT(N3133, SEARCH("/",N3133,1)-1)</f>
        <v>theater</v>
      </c>
      <c r="R3133" t="str">
        <f>RIGHT(N3133,LEN(N3133)-SEARCH("/",N3133,1))</f>
        <v>plays</v>
      </c>
      <c r="S3133" s="8">
        <f>(((J3133/60)/60)/24)+DATE(1970,1,1)+(-5/24)</f>
        <v>42803.370891203704</v>
      </c>
      <c r="T3133" s="8">
        <f>(((I3133/60)/60)/24)+DATE(1970,1,1)+(-5/24)</f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ROUND((E3134/D3134)*100,0)</f>
        <v>0</v>
      </c>
      <c r="P3134">
        <f>ROUND(IF(L3134=0,0,(E3134/L3134)),0)</f>
        <v>10</v>
      </c>
      <c r="Q3134" t="str">
        <f>LEFT(N3134, SEARCH("/",N3134,1)-1)</f>
        <v>theater</v>
      </c>
      <c r="R3134" t="str">
        <f>RIGHT(N3134,LEN(N3134)-SEARCH("/",N3134,1))</f>
        <v>plays</v>
      </c>
      <c r="S3134" s="8">
        <f>(((J3134/60)/60)/24)+DATE(1970,1,1)+(-5/24)</f>
        <v>42786.141898148147</v>
      </c>
      <c r="T3134" s="8">
        <f>(((I3134/60)/60)/24)+DATE(1970,1,1)+(-5/24)</f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ROUND((E3135/D3135)*100,0)</f>
        <v>108</v>
      </c>
      <c r="P3135">
        <f>ROUND(IF(L3135=0,0,(E3135/L3135)),0)</f>
        <v>34</v>
      </c>
      <c r="Q3135" t="str">
        <f>LEFT(N3135, SEARCH("/",N3135,1)-1)</f>
        <v>theater</v>
      </c>
      <c r="R3135" t="str">
        <f>RIGHT(N3135,LEN(N3135)-SEARCH("/",N3135,1))</f>
        <v>plays</v>
      </c>
      <c r="S3135" s="8">
        <f>(((J3135/60)/60)/24)+DATE(1970,1,1)+(-5/24)</f>
        <v>42788.356874999998</v>
      </c>
      <c r="T3135" s="8">
        <f>(((I3135/60)/60)/24)+DATE(1970,1,1)+(-5/24)</f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ROUND((E3136/D3136)*100,0)</f>
        <v>23</v>
      </c>
      <c r="P3136">
        <f>ROUND(IF(L3136=0,0,(E3136/L3136)),0)</f>
        <v>19</v>
      </c>
      <c r="Q3136" t="str">
        <f>LEFT(N3136, SEARCH("/",N3136,1)-1)</f>
        <v>theater</v>
      </c>
      <c r="R3136" t="str">
        <f>RIGHT(N3136,LEN(N3136)-SEARCH("/",N3136,1))</f>
        <v>plays</v>
      </c>
      <c r="S3136" s="8">
        <f>(((J3136/60)/60)/24)+DATE(1970,1,1)+(-5/24)</f>
        <v>42800.511793981481</v>
      </c>
      <c r="T3136" s="8">
        <f>(((I3136/60)/60)/24)+DATE(1970,1,1)+(-5/24)</f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ROUND((E3137/D3137)*100,0)</f>
        <v>21</v>
      </c>
      <c r="P3137">
        <f>ROUND(IF(L3137=0,0,(E3137/L3137)),0)</f>
        <v>23</v>
      </c>
      <c r="Q3137" t="str">
        <f>LEFT(N3137, SEARCH("/",N3137,1)-1)</f>
        <v>theater</v>
      </c>
      <c r="R3137" t="str">
        <f>RIGHT(N3137,LEN(N3137)-SEARCH("/",N3137,1))</f>
        <v>plays</v>
      </c>
      <c r="S3137" s="8">
        <f>(((J3137/60)/60)/24)+DATE(1970,1,1)+(-5/24)</f>
        <v>42806.943530092591</v>
      </c>
      <c r="T3137" s="8">
        <f>(((I3137/60)/60)/24)+DATE(1970,1,1)+(-5/24)</f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ROUND((E3138/D3138)*100,0)</f>
        <v>128</v>
      </c>
      <c r="P3138">
        <f>ROUND(IF(L3138=0,0,(E3138/L3138)),0)</f>
        <v>29</v>
      </c>
      <c r="Q3138" t="str">
        <f>LEFT(N3138, SEARCH("/",N3138,1)-1)</f>
        <v>theater</v>
      </c>
      <c r="R3138" t="str">
        <f>RIGHT(N3138,LEN(N3138)-SEARCH("/",N3138,1))</f>
        <v>plays</v>
      </c>
      <c r="S3138" s="8">
        <f>(((J3138/60)/60)/24)+DATE(1970,1,1)+(-5/24)</f>
        <v>42789.25409722222</v>
      </c>
      <c r="T3138" s="8">
        <f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ROUND((E3139/D3139)*100,0)</f>
        <v>3</v>
      </c>
      <c r="P3139">
        <f>ROUND(IF(L3139=0,0,(E3139/L3139)),0)</f>
        <v>50</v>
      </c>
      <c r="Q3139" t="str">
        <f>LEFT(N3139, SEARCH("/",N3139,1)-1)</f>
        <v>theater</v>
      </c>
      <c r="R3139" t="str">
        <f>RIGHT(N3139,LEN(N3139)-SEARCH("/",N3139,1))</f>
        <v>plays</v>
      </c>
      <c r="S3139" s="8">
        <f>(((J3139/60)/60)/24)+DATE(1970,1,1)+(-5/24)</f>
        <v>42807.676724537036</v>
      </c>
      <c r="T3139" s="8">
        <f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ROUND((E3140/D3140)*100,0)</f>
        <v>0</v>
      </c>
      <c r="P3140">
        <f>ROUND(IF(L3140=0,0,(E3140/L3140)),0)</f>
        <v>0</v>
      </c>
      <c r="Q3140" t="str">
        <f>LEFT(N3140, SEARCH("/",N3140,1)-1)</f>
        <v>theater</v>
      </c>
      <c r="R3140" t="str">
        <f>RIGHT(N3140,LEN(N3140)-SEARCH("/",N3140,1))</f>
        <v>plays</v>
      </c>
      <c r="S3140" s="8">
        <f>(((J3140/60)/60)/24)+DATE(1970,1,1)+(-5/24)</f>
        <v>42809.437581018516</v>
      </c>
      <c r="T3140" s="8">
        <f>(((I3140/60)/60)/24)+DATE(1970,1,1)+(-5/24)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ROUND((E3141/D3141)*100,0)</f>
        <v>5</v>
      </c>
      <c r="P3141">
        <f>ROUND(IF(L3141=0,0,(E3141/L3141)),0)</f>
        <v>450</v>
      </c>
      <c r="Q3141" t="str">
        <f>LEFT(N3141, SEARCH("/",N3141,1)-1)</f>
        <v>theater</v>
      </c>
      <c r="R3141" t="str">
        <f>RIGHT(N3141,LEN(N3141)-SEARCH("/",N3141,1))</f>
        <v>plays</v>
      </c>
      <c r="S3141" s="8">
        <f>(((J3141/60)/60)/24)+DATE(1970,1,1)+(-5/24)</f>
        <v>42785.062037037038</v>
      </c>
      <c r="T3141" s="8">
        <f>(((I3141/60)/60)/24)+DATE(1970,1,1)+(-5/24)</f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ROUND((E3142/D3142)*100,0)</f>
        <v>1</v>
      </c>
      <c r="P3142">
        <f>ROUND(IF(L3142=0,0,(E3142/L3142)),0)</f>
        <v>24</v>
      </c>
      <c r="Q3142" t="str">
        <f>LEFT(N3142, SEARCH("/",N3142,1)-1)</f>
        <v>theater</v>
      </c>
      <c r="R3142" t="str">
        <f>RIGHT(N3142,LEN(N3142)-SEARCH("/",N3142,1))</f>
        <v>plays</v>
      </c>
      <c r="S3142" s="8">
        <f>(((J3142/60)/60)/24)+DATE(1970,1,1)+(-5/24)</f>
        <v>42802.510451388887</v>
      </c>
      <c r="T3142" s="8">
        <f>(((I3142/60)/60)/24)+DATE(1970,1,1)+(-5/24)</f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ROUND((E3143/D3143)*100,0)</f>
        <v>52</v>
      </c>
      <c r="P3143">
        <f>ROUND(IF(L3143=0,0,(E3143/L3143)),0)</f>
        <v>32</v>
      </c>
      <c r="Q3143" t="str">
        <f>LEFT(N3143, SEARCH("/",N3143,1)-1)</f>
        <v>theater</v>
      </c>
      <c r="R3143" t="str">
        <f>RIGHT(N3143,LEN(N3143)-SEARCH("/",N3143,1))</f>
        <v>plays</v>
      </c>
      <c r="S3143" s="8">
        <f>(((J3143/60)/60)/24)+DATE(1970,1,1)+(-5/24)</f>
        <v>42800.544999999998</v>
      </c>
      <c r="T3143" s="8">
        <f>(((I3143/60)/60)/24)+DATE(1970,1,1)+(-5/24)</f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ROUND((E3144/D3144)*100,0)</f>
        <v>2</v>
      </c>
      <c r="P3144">
        <f>ROUND(IF(L3144=0,0,(E3144/L3144)),0)</f>
        <v>15</v>
      </c>
      <c r="Q3144" t="str">
        <f>LEFT(N3144, SEARCH("/",N3144,1)-1)</f>
        <v>theater</v>
      </c>
      <c r="R3144" t="str">
        <f>RIGHT(N3144,LEN(N3144)-SEARCH("/",N3144,1))</f>
        <v>plays</v>
      </c>
      <c r="S3144" s="8">
        <f>(((J3144/60)/60)/24)+DATE(1970,1,1)+(-5/24)</f>
        <v>42783.304849537039</v>
      </c>
      <c r="T3144" s="8">
        <f>(((I3144/60)/60)/24)+DATE(1970,1,1)+(-5/24)</f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ROUND((E3145/D3145)*100,0)</f>
        <v>0</v>
      </c>
      <c r="P3145">
        <f>ROUND(IF(L3145=0,0,(E3145/L3145)),0)</f>
        <v>0</v>
      </c>
      <c r="Q3145" t="str">
        <f>LEFT(N3145, SEARCH("/",N3145,1)-1)</f>
        <v>theater</v>
      </c>
      <c r="R3145" t="str">
        <f>RIGHT(N3145,LEN(N3145)-SEARCH("/",N3145,1))</f>
        <v>plays</v>
      </c>
      <c r="S3145" s="8">
        <f>(((J3145/60)/60)/24)+DATE(1970,1,1)+(-5/24)</f>
        <v>42808.149953703702</v>
      </c>
      <c r="T3145" s="8">
        <f>(((I3145/60)/60)/24)+DATE(1970,1,1)+(-5/24)</f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ROUND((E3146/D3146)*100,0)</f>
        <v>75</v>
      </c>
      <c r="P3146">
        <f>ROUND(IF(L3146=0,0,(E3146/L3146)),0)</f>
        <v>251</v>
      </c>
      <c r="Q3146" t="str">
        <f>LEFT(N3146, SEARCH("/",N3146,1)-1)</f>
        <v>theater</v>
      </c>
      <c r="R3146" t="str">
        <f>RIGHT(N3146,LEN(N3146)-SEARCH("/",N3146,1))</f>
        <v>plays</v>
      </c>
      <c r="S3146" s="8">
        <f>(((J3146/60)/60)/24)+DATE(1970,1,1)+(-5/24)</f>
        <v>42796.329942129632</v>
      </c>
      <c r="T3146" s="8">
        <f>(((I3146/60)/60)/24)+DATE(1970,1,1)+(-5/24)</f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ROUND((E3147/D3147)*100,0)</f>
        <v>0</v>
      </c>
      <c r="P3147">
        <f>ROUND(IF(L3147=0,0,(E3147/L3147)),0)</f>
        <v>0</v>
      </c>
      <c r="Q3147" t="str">
        <f>LEFT(N3147, SEARCH("/",N3147,1)-1)</f>
        <v>theater</v>
      </c>
      <c r="R3147" t="str">
        <f>RIGHT(N3147,LEN(N3147)-SEARCH("/",N3147,1))</f>
        <v>plays</v>
      </c>
      <c r="S3147" s="8">
        <f>(((J3147/60)/60)/24)+DATE(1970,1,1)+(-5/24)</f>
        <v>42761.832569444443</v>
      </c>
      <c r="T3147" s="8">
        <f>(((I3147/60)/60)/24)+DATE(1970,1,1)+(-5/24)</f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ROUND((E3148/D3148)*100,0)</f>
        <v>11</v>
      </c>
      <c r="P3148">
        <f>ROUND(IF(L3148=0,0,(E3148/L3148)),0)</f>
        <v>438</v>
      </c>
      <c r="Q3148" t="str">
        <f>LEFT(N3148, SEARCH("/",N3148,1)-1)</f>
        <v>theater</v>
      </c>
      <c r="R3148" t="str">
        <f>RIGHT(N3148,LEN(N3148)-SEARCH("/",N3148,1))</f>
        <v>plays</v>
      </c>
      <c r="S3148" s="8">
        <f>(((J3148/60)/60)/24)+DATE(1970,1,1)+(-5/24)</f>
        <v>42796.474143518521</v>
      </c>
      <c r="T3148" s="8">
        <f>(((I3148/60)/60)/24)+DATE(1970,1,1)+(-5/24)</f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ROUND((E3149/D3149)*100,0)</f>
        <v>118</v>
      </c>
      <c r="P3149">
        <f>ROUND(IF(L3149=0,0,(E3149/L3149)),0)</f>
        <v>110</v>
      </c>
      <c r="Q3149" t="str">
        <f>LEFT(N3149, SEARCH("/",N3149,1)-1)</f>
        <v>theater</v>
      </c>
      <c r="R3149" t="str">
        <f>RIGHT(N3149,LEN(N3149)-SEARCH("/",N3149,1))</f>
        <v>plays</v>
      </c>
      <c r="S3149" s="8">
        <f>(((J3149/60)/60)/24)+DATE(1970,1,1)+(-5/24)</f>
        <v>41909.761053240742</v>
      </c>
      <c r="T3149" s="8">
        <f>(((I3149/60)/60)/24)+DATE(1970,1,1)+(-5/24)</f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ROUND((E3150/D3150)*100,0)</f>
        <v>131</v>
      </c>
      <c r="P3150">
        <f>ROUND(IF(L3150=0,0,(E3150/L3150)),0)</f>
        <v>41</v>
      </c>
      <c r="Q3150" t="str">
        <f>LEFT(N3150, SEARCH("/",N3150,1)-1)</f>
        <v>theater</v>
      </c>
      <c r="R3150" t="str">
        <f>RIGHT(N3150,LEN(N3150)-SEARCH("/",N3150,1))</f>
        <v>plays</v>
      </c>
      <c r="S3150" s="8">
        <f>(((J3150/60)/60)/24)+DATE(1970,1,1)+(-5/24)</f>
        <v>41891.456990740735</v>
      </c>
      <c r="T3150" s="8">
        <f>(((I3150/60)/60)/24)+DATE(1970,1,1)+(-5/24)</f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ROUND((E3151/D3151)*100,0)</f>
        <v>104</v>
      </c>
      <c r="P3151">
        <f>ROUND(IF(L3151=0,0,(E3151/L3151)),0)</f>
        <v>52</v>
      </c>
      <c r="Q3151" t="str">
        <f>LEFT(N3151, SEARCH("/",N3151,1)-1)</f>
        <v>theater</v>
      </c>
      <c r="R3151" t="str">
        <f>RIGHT(N3151,LEN(N3151)-SEARCH("/",N3151,1))</f>
        <v>plays</v>
      </c>
      <c r="S3151" s="8">
        <f>(((J3151/60)/60)/24)+DATE(1970,1,1)+(-5/24)</f>
        <v>41225.809027777774</v>
      </c>
      <c r="T3151" s="8">
        <f>(((I3151/60)/60)/24)+DATE(1970,1,1)+(-5/24)</f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ROUND((E3152/D3152)*100,0)</f>
        <v>101</v>
      </c>
      <c r="P3152">
        <f>ROUND(IF(L3152=0,0,(E3152/L3152)),0)</f>
        <v>34</v>
      </c>
      <c r="Q3152" t="str">
        <f>LEFT(N3152, SEARCH("/",N3152,1)-1)</f>
        <v>theater</v>
      </c>
      <c r="R3152" t="str">
        <f>RIGHT(N3152,LEN(N3152)-SEARCH("/",N3152,1))</f>
        <v>plays</v>
      </c>
      <c r="S3152" s="8">
        <f>(((J3152/60)/60)/24)+DATE(1970,1,1)+(-5/24)</f>
        <v>40478.055590277778</v>
      </c>
      <c r="T3152" s="8">
        <f>(((I3152/60)/60)/24)+DATE(1970,1,1)+(-5/24)</f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ROUND((E3153/D3153)*100,0)</f>
        <v>100</v>
      </c>
      <c r="P3153">
        <f>ROUND(IF(L3153=0,0,(E3153/L3153)),0)</f>
        <v>103</v>
      </c>
      <c r="Q3153" t="str">
        <f>LEFT(N3153, SEARCH("/",N3153,1)-1)</f>
        <v>theater</v>
      </c>
      <c r="R3153" t="str">
        <f>RIGHT(N3153,LEN(N3153)-SEARCH("/",N3153,1))</f>
        <v>plays</v>
      </c>
      <c r="S3153" s="8">
        <f>(((J3153/60)/60)/24)+DATE(1970,1,1)+(-5/24)</f>
        <v>41862.631643518514</v>
      </c>
      <c r="T3153" s="8">
        <f>(((I3153/60)/60)/24)+DATE(1970,1,1)+(-5/24)</f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ROUND((E3154/D3154)*100,0)</f>
        <v>106</v>
      </c>
      <c r="P3154">
        <f>ROUND(IF(L3154=0,0,(E3154/L3154)),0)</f>
        <v>35</v>
      </c>
      <c r="Q3154" t="str">
        <f>LEFT(N3154, SEARCH("/",N3154,1)-1)</f>
        <v>theater</v>
      </c>
      <c r="R3154" t="str">
        <f>RIGHT(N3154,LEN(N3154)-SEARCH("/",N3154,1))</f>
        <v>plays</v>
      </c>
      <c r="S3154" s="8">
        <f>(((J3154/60)/60)/24)+DATE(1970,1,1)+(-5/24)</f>
        <v>41550.659340277773</v>
      </c>
      <c r="T3154" s="8">
        <f>(((I3154/60)/60)/24)+DATE(1970,1,1)+(-5/24)</f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ROUND((E3155/D3155)*100,0)</f>
        <v>336</v>
      </c>
      <c r="P3155">
        <f>ROUND(IF(L3155=0,0,(E3155/L3155)),0)</f>
        <v>42</v>
      </c>
      <c r="Q3155" t="str">
        <f>LEFT(N3155, SEARCH("/",N3155,1)-1)</f>
        <v>theater</v>
      </c>
      <c r="R3155" t="str">
        <f>RIGHT(N3155,LEN(N3155)-SEARCH("/",N3155,1))</f>
        <v>plays</v>
      </c>
      <c r="S3155" s="8">
        <f>(((J3155/60)/60)/24)+DATE(1970,1,1)+(-5/24)</f>
        <v>40632.946030092593</v>
      </c>
      <c r="T3155" s="8">
        <f>(((I3155/60)/60)/24)+DATE(1970,1,1)+(-5/24)</f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ROUND((E3156/D3156)*100,0)</f>
        <v>113</v>
      </c>
      <c r="P3156">
        <f>ROUND(IF(L3156=0,0,(E3156/L3156)),0)</f>
        <v>64</v>
      </c>
      <c r="Q3156" t="str">
        <f>LEFT(N3156, SEARCH("/",N3156,1)-1)</f>
        <v>theater</v>
      </c>
      <c r="R3156" t="str">
        <f>RIGHT(N3156,LEN(N3156)-SEARCH("/",N3156,1))</f>
        <v>plays</v>
      </c>
      <c r="S3156" s="8">
        <f>(((J3156/60)/60)/24)+DATE(1970,1,1)+(-5/24)</f>
        <v>40970.667337962957</v>
      </c>
      <c r="T3156" s="8">
        <f>(((I3156/60)/60)/24)+DATE(1970,1,1)+(-5/24)</f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ROUND((E3157/D3157)*100,0)</f>
        <v>189</v>
      </c>
      <c r="P3157">
        <f>ROUND(IF(L3157=0,0,(E3157/L3157)),0)</f>
        <v>31</v>
      </c>
      <c r="Q3157" t="str">
        <f>LEFT(N3157, SEARCH("/",N3157,1)-1)</f>
        <v>theater</v>
      </c>
      <c r="R3157" t="str">
        <f>RIGHT(N3157,LEN(N3157)-SEARCH("/",N3157,1))</f>
        <v>plays</v>
      </c>
      <c r="S3157" s="8">
        <f>(((J3157/60)/60)/24)+DATE(1970,1,1)+(-5/24)</f>
        <v>41233.290798611109</v>
      </c>
      <c r="T3157" s="8">
        <f>(((I3157/60)/60)/24)+DATE(1970,1,1)+(-5/24)</f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ROUND((E3158/D3158)*100,0)</f>
        <v>102</v>
      </c>
      <c r="P3158">
        <f>ROUND(IF(L3158=0,0,(E3158/L3158)),0)</f>
        <v>63</v>
      </c>
      <c r="Q3158" t="str">
        <f>LEFT(N3158, SEARCH("/",N3158,1)-1)</f>
        <v>theater</v>
      </c>
      <c r="R3158" t="str">
        <f>RIGHT(N3158,LEN(N3158)-SEARCH("/",N3158,1))</f>
        <v>plays</v>
      </c>
      <c r="S3158" s="8">
        <f>(((J3158/60)/60)/24)+DATE(1970,1,1)+(-5/24)</f>
        <v>41026.744722222218</v>
      </c>
      <c r="T3158" s="8">
        <f>(((I3158/60)/60)/24)+DATE(1970,1,1)+(-5/24)</f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ROUND((E3159/D3159)*100,0)</f>
        <v>101</v>
      </c>
      <c r="P3159">
        <f>ROUND(IF(L3159=0,0,(E3159/L3159)),0)</f>
        <v>99</v>
      </c>
      <c r="Q3159" t="str">
        <f>LEFT(N3159, SEARCH("/",N3159,1)-1)</f>
        <v>theater</v>
      </c>
      <c r="R3159" t="str">
        <f>RIGHT(N3159,LEN(N3159)-SEARCH("/",N3159,1))</f>
        <v>plays</v>
      </c>
      <c r="S3159" s="8">
        <f>(((J3159/60)/60)/24)+DATE(1970,1,1)+(-5/24)</f>
        <v>41829.579918981479</v>
      </c>
      <c r="T3159" s="8">
        <f>(((I3159/60)/60)/24)+DATE(1970,1,1)+(-5/24)</f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ROUND((E3160/D3160)*100,0)</f>
        <v>114</v>
      </c>
      <c r="P3160">
        <f>ROUND(IF(L3160=0,0,(E3160/L3160)),0)</f>
        <v>83</v>
      </c>
      <c r="Q3160" t="str">
        <f>LEFT(N3160, SEARCH("/",N3160,1)-1)</f>
        <v>theater</v>
      </c>
      <c r="R3160" t="str">
        <f>RIGHT(N3160,LEN(N3160)-SEARCH("/",N3160,1))</f>
        <v>plays</v>
      </c>
      <c r="S3160" s="8">
        <f>(((J3160/60)/60)/24)+DATE(1970,1,1)+(-5/24)</f>
        <v>41447.631388888884</v>
      </c>
      <c r="T3160" s="8">
        <f>(((I3160/60)/60)/24)+DATE(1970,1,1)+(-5/24)</f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ROUND((E3161/D3161)*100,0)</f>
        <v>133</v>
      </c>
      <c r="P3161">
        <f>ROUND(IF(L3161=0,0,(E3161/L3161)),0)</f>
        <v>39</v>
      </c>
      <c r="Q3161" t="str">
        <f>LEFT(N3161, SEARCH("/",N3161,1)-1)</f>
        <v>theater</v>
      </c>
      <c r="R3161" t="str">
        <f>RIGHT(N3161,LEN(N3161)-SEARCH("/",N3161,1))</f>
        <v>plays</v>
      </c>
      <c r="S3161" s="8">
        <f>(((J3161/60)/60)/24)+DATE(1970,1,1)+(-5/24)</f>
        <v>40883.858344907407</v>
      </c>
      <c r="T3161" s="8">
        <f>(((I3161/60)/60)/24)+DATE(1970,1,1)+(-5/24)</f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ROUND((E3162/D3162)*100,0)</f>
        <v>102</v>
      </c>
      <c r="P3162">
        <f>ROUND(IF(L3162=0,0,(E3162/L3162)),0)</f>
        <v>80</v>
      </c>
      <c r="Q3162" t="str">
        <f>LEFT(N3162, SEARCH("/",N3162,1)-1)</f>
        <v>theater</v>
      </c>
      <c r="R3162" t="str">
        <f>RIGHT(N3162,LEN(N3162)-SEARCH("/",N3162,1))</f>
        <v>plays</v>
      </c>
      <c r="S3162" s="8">
        <f>(((J3162/60)/60)/24)+DATE(1970,1,1)+(-5/24)</f>
        <v>41841.056562499994</v>
      </c>
      <c r="T3162" s="8">
        <f>(((I3162/60)/60)/24)+DATE(1970,1,1)+(-5/24)</f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ROUND((E3163/D3163)*100,0)</f>
        <v>105</v>
      </c>
      <c r="P3163">
        <f>ROUND(IF(L3163=0,0,(E3163/L3163)),0)</f>
        <v>28</v>
      </c>
      <c r="Q3163" t="str">
        <f>LEFT(N3163, SEARCH("/",N3163,1)-1)</f>
        <v>theater</v>
      </c>
      <c r="R3163" t="str">
        <f>RIGHT(N3163,LEN(N3163)-SEARCH("/",N3163,1))</f>
        <v>plays</v>
      </c>
      <c r="S3163" s="8">
        <f>(((J3163/60)/60)/24)+DATE(1970,1,1)+(-5/24)</f>
        <v>41897.327800925923</v>
      </c>
      <c r="T3163" s="8">
        <f>(((I3163/60)/60)/24)+DATE(1970,1,1)+(-5/24)</f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ROUND((E3164/D3164)*100,0)</f>
        <v>127</v>
      </c>
      <c r="P3164">
        <f>ROUND(IF(L3164=0,0,(E3164/L3164)),0)</f>
        <v>81</v>
      </c>
      <c r="Q3164" t="str">
        <f>LEFT(N3164, SEARCH("/",N3164,1)-1)</f>
        <v>theater</v>
      </c>
      <c r="R3164" t="str">
        <f>RIGHT(N3164,LEN(N3164)-SEARCH("/",N3164,1))</f>
        <v>plays</v>
      </c>
      <c r="S3164" s="8">
        <f>(((J3164/60)/60)/24)+DATE(1970,1,1)+(-5/24)</f>
        <v>41799.47756944444</v>
      </c>
      <c r="T3164" s="8">
        <f>(((I3164/60)/60)/24)+DATE(1970,1,1)+(-5/24)</f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ROUND((E3165/D3165)*100,0)</f>
        <v>111</v>
      </c>
      <c r="P3165">
        <f>ROUND(IF(L3165=0,0,(E3165/L3165)),0)</f>
        <v>201</v>
      </c>
      <c r="Q3165" t="str">
        <f>LEFT(N3165, SEARCH("/",N3165,1)-1)</f>
        <v>theater</v>
      </c>
      <c r="R3165" t="str">
        <f>RIGHT(N3165,LEN(N3165)-SEARCH("/",N3165,1))</f>
        <v>plays</v>
      </c>
      <c r="S3165" s="8">
        <f>(((J3165/60)/60)/24)+DATE(1970,1,1)+(-5/24)</f>
        <v>41775.545428240737</v>
      </c>
      <c r="T3165" s="8">
        <f>(((I3165/60)/60)/24)+DATE(1970,1,1)+(-5/24)</f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ROUND((E3166/D3166)*100,0)</f>
        <v>107</v>
      </c>
      <c r="P3166">
        <f>ROUND(IF(L3166=0,0,(E3166/L3166)),0)</f>
        <v>38</v>
      </c>
      <c r="Q3166" t="str">
        <f>LEFT(N3166, SEARCH("/",N3166,1)-1)</f>
        <v>theater</v>
      </c>
      <c r="R3166" t="str">
        <f>RIGHT(N3166,LEN(N3166)-SEARCH("/",N3166,1))</f>
        <v>plays</v>
      </c>
      <c r="S3166" s="8">
        <f>(((J3166/60)/60)/24)+DATE(1970,1,1)+(-5/24)</f>
        <v>41766.597395833334</v>
      </c>
      <c r="T3166" s="8">
        <f>(((I3166/60)/60)/24)+DATE(1970,1,1)+(-5/24)</f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ROUND((E3167/D3167)*100,0)</f>
        <v>163</v>
      </c>
      <c r="P3167">
        <f>ROUND(IF(L3167=0,0,(E3167/L3167)),0)</f>
        <v>58</v>
      </c>
      <c r="Q3167" t="str">
        <f>LEFT(N3167, SEARCH("/",N3167,1)-1)</f>
        <v>theater</v>
      </c>
      <c r="R3167" t="str">
        <f>RIGHT(N3167,LEN(N3167)-SEARCH("/",N3167,1))</f>
        <v>plays</v>
      </c>
      <c r="S3167" s="8">
        <f>(((J3167/60)/60)/24)+DATE(1970,1,1)+(-5/24)</f>
        <v>40643.950925925921</v>
      </c>
      <c r="T3167" s="8">
        <f>(((I3167/60)/60)/24)+DATE(1970,1,1)+(-5/24)</f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ROUND((E3168/D3168)*100,0)</f>
        <v>160</v>
      </c>
      <c r="P3168">
        <f>ROUND(IF(L3168=0,0,(E3168/L3168)),0)</f>
        <v>60</v>
      </c>
      <c r="Q3168" t="str">
        <f>LEFT(N3168, SEARCH("/",N3168,1)-1)</f>
        <v>theater</v>
      </c>
      <c r="R3168" t="str">
        <f>RIGHT(N3168,LEN(N3168)-SEARCH("/",N3168,1))</f>
        <v>plays</v>
      </c>
      <c r="S3168" s="8">
        <f>(((J3168/60)/60)/24)+DATE(1970,1,1)+(-5/24)</f>
        <v>41940.483252314814</v>
      </c>
      <c r="T3168" s="8">
        <f>(((I3168/60)/60)/24)+DATE(1970,1,1)+(-5/24)</f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ROUND((E3169/D3169)*100,0)</f>
        <v>116</v>
      </c>
      <c r="P3169">
        <f>ROUND(IF(L3169=0,0,(E3169/L3169)),0)</f>
        <v>63</v>
      </c>
      <c r="Q3169" t="str">
        <f>LEFT(N3169, SEARCH("/",N3169,1)-1)</f>
        <v>theater</v>
      </c>
      <c r="R3169" t="str">
        <f>RIGHT(N3169,LEN(N3169)-SEARCH("/",N3169,1))</f>
        <v>plays</v>
      </c>
      <c r="S3169" s="8">
        <f>(((J3169/60)/60)/24)+DATE(1970,1,1)+(-5/24)</f>
        <v>41838.967372685183</v>
      </c>
      <c r="T3169" s="8">
        <f>(((I3169/60)/60)/24)+DATE(1970,1,1)+(-5/24)</f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ROUND((E3170/D3170)*100,0)</f>
        <v>124</v>
      </c>
      <c r="P3170">
        <f>ROUND(IF(L3170=0,0,(E3170/L3170)),0)</f>
        <v>51</v>
      </c>
      <c r="Q3170" t="str">
        <f>LEFT(N3170, SEARCH("/",N3170,1)-1)</f>
        <v>theater</v>
      </c>
      <c r="R3170" t="str">
        <f>RIGHT(N3170,LEN(N3170)-SEARCH("/",N3170,1))</f>
        <v>plays</v>
      </c>
      <c r="S3170" s="8">
        <f>(((J3170/60)/60)/24)+DATE(1970,1,1)+(-5/24)</f>
        <v>41771.897604166668</v>
      </c>
      <c r="T3170" s="8">
        <f>(((I3170/60)/60)/24)+DATE(1970,1,1)+(-5/24)</f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ROUND((E3171/D3171)*100,0)</f>
        <v>103</v>
      </c>
      <c r="P3171">
        <f>ROUND(IF(L3171=0,0,(E3171/L3171)),0)</f>
        <v>101</v>
      </c>
      <c r="Q3171" t="str">
        <f>LEFT(N3171, SEARCH("/",N3171,1)-1)</f>
        <v>theater</v>
      </c>
      <c r="R3171" t="str">
        <f>RIGHT(N3171,LEN(N3171)-SEARCH("/",N3171,1))</f>
        <v>plays</v>
      </c>
      <c r="S3171" s="8">
        <f>(((J3171/60)/60)/24)+DATE(1970,1,1)+(-5/24)</f>
        <v>41591.529641203699</v>
      </c>
      <c r="T3171" s="8">
        <f>(((I3171/60)/60)/24)+DATE(1970,1,1)+(-5/24)</f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ROUND((E3172/D3172)*100,0)</f>
        <v>112</v>
      </c>
      <c r="P3172">
        <f>ROUND(IF(L3172=0,0,(E3172/L3172)),0)</f>
        <v>32</v>
      </c>
      <c r="Q3172" t="str">
        <f>LEFT(N3172, SEARCH("/",N3172,1)-1)</f>
        <v>theater</v>
      </c>
      <c r="R3172" t="str">
        <f>RIGHT(N3172,LEN(N3172)-SEARCH("/",N3172,1))</f>
        <v>plays</v>
      </c>
      <c r="S3172" s="8">
        <f>(((J3172/60)/60)/24)+DATE(1970,1,1)+(-5/24)</f>
        <v>41788.872037037036</v>
      </c>
      <c r="T3172" s="8">
        <f>(((I3172/60)/60)/24)+DATE(1970,1,1)+(-5/24)</f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ROUND((E3173/D3173)*100,0)</f>
        <v>109</v>
      </c>
      <c r="P3173">
        <f>ROUND(IF(L3173=0,0,(E3173/L3173)),0)</f>
        <v>65</v>
      </c>
      <c r="Q3173" t="str">
        <f>LEFT(N3173, SEARCH("/",N3173,1)-1)</f>
        <v>theater</v>
      </c>
      <c r="R3173" t="str">
        <f>RIGHT(N3173,LEN(N3173)-SEARCH("/",N3173,1))</f>
        <v>plays</v>
      </c>
      <c r="S3173" s="8">
        <f>(((J3173/60)/60)/24)+DATE(1970,1,1)+(-5/24)</f>
        <v>42466.399976851848</v>
      </c>
      <c r="T3173" s="8">
        <f>(((I3173/60)/60)/24)+DATE(1970,1,1)+(-5/24)</f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ROUND((E3174/D3174)*100,0)</f>
        <v>115</v>
      </c>
      <c r="P3174">
        <f>ROUND(IF(L3174=0,0,(E3174/L3174)),0)</f>
        <v>79</v>
      </c>
      <c r="Q3174" t="str">
        <f>LEFT(N3174, SEARCH("/",N3174,1)-1)</f>
        <v>theater</v>
      </c>
      <c r="R3174" t="str">
        <f>RIGHT(N3174,LEN(N3174)-SEARCH("/",N3174,1))</f>
        <v>plays</v>
      </c>
      <c r="S3174" s="8">
        <f>(((J3174/60)/60)/24)+DATE(1970,1,1)+(-5/24)</f>
        <v>40923.521620370368</v>
      </c>
      <c r="T3174" s="8">
        <f>(((I3174/60)/60)/24)+DATE(1970,1,1)+(-5/24)</f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ROUND((E3175/D3175)*100,0)</f>
        <v>103</v>
      </c>
      <c r="P3175">
        <f>ROUND(IF(L3175=0,0,(E3175/L3175)),0)</f>
        <v>139</v>
      </c>
      <c r="Q3175" t="str">
        <f>LEFT(N3175, SEARCH("/",N3175,1)-1)</f>
        <v>theater</v>
      </c>
      <c r="R3175" t="str">
        <f>RIGHT(N3175,LEN(N3175)-SEARCH("/",N3175,1))</f>
        <v>plays</v>
      </c>
      <c r="S3175" s="8">
        <f>(((J3175/60)/60)/24)+DATE(1970,1,1)+(-5/24)</f>
        <v>41878.670046296291</v>
      </c>
      <c r="T3175" s="8">
        <f>(((I3175/60)/60)/24)+DATE(1970,1,1)+(-5/24)</f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ROUND((E3176/D3176)*100,0)</f>
        <v>101</v>
      </c>
      <c r="P3176">
        <f>ROUND(IF(L3176=0,0,(E3176/L3176)),0)</f>
        <v>132</v>
      </c>
      <c r="Q3176" t="str">
        <f>LEFT(N3176, SEARCH("/",N3176,1)-1)</f>
        <v>theater</v>
      </c>
      <c r="R3176" t="str">
        <f>RIGHT(N3176,LEN(N3176)-SEARCH("/",N3176,1))</f>
        <v>plays</v>
      </c>
      <c r="S3176" s="8">
        <f>(((J3176/60)/60)/24)+DATE(1970,1,1)+(-5/24)</f>
        <v>41862.656342592592</v>
      </c>
      <c r="T3176" s="8">
        <f>(((I3176/60)/60)/24)+DATE(1970,1,1)+(-5/24)</f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ROUND((E3177/D3177)*100,0)</f>
        <v>110</v>
      </c>
      <c r="P3177">
        <f>ROUND(IF(L3177=0,0,(E3177/L3177)),0)</f>
        <v>91</v>
      </c>
      <c r="Q3177" t="str">
        <f>LEFT(N3177, SEARCH("/",N3177,1)-1)</f>
        <v>theater</v>
      </c>
      <c r="R3177" t="str">
        <f>RIGHT(N3177,LEN(N3177)-SEARCH("/",N3177,1))</f>
        <v>plays</v>
      </c>
      <c r="S3177" s="8">
        <f>(((J3177/60)/60)/24)+DATE(1970,1,1)+(-5/24)</f>
        <v>40531.678553240738</v>
      </c>
      <c r="T3177" s="8">
        <f>(((I3177/60)/60)/24)+DATE(1970,1,1)+(-5/24)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ROUND((E3178/D3178)*100,0)</f>
        <v>115</v>
      </c>
      <c r="P3178">
        <f>ROUND(IF(L3178=0,0,(E3178/L3178)),0)</f>
        <v>40</v>
      </c>
      <c r="Q3178" t="str">
        <f>LEFT(N3178, SEARCH("/",N3178,1)-1)</f>
        <v>theater</v>
      </c>
      <c r="R3178" t="str">
        <f>RIGHT(N3178,LEN(N3178)-SEARCH("/",N3178,1))</f>
        <v>plays</v>
      </c>
      <c r="S3178" s="8">
        <f>(((J3178/60)/60)/24)+DATE(1970,1,1)+(-5/24)</f>
        <v>41477.722581018512</v>
      </c>
      <c r="T3178" s="8">
        <f>(((I3178/60)/60)/24)+DATE(1970,1,1)+(-5/24)</f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ROUND((E3179/D3179)*100,0)</f>
        <v>117</v>
      </c>
      <c r="P3179">
        <f>ROUND(IF(L3179=0,0,(E3179/L3179)),0)</f>
        <v>58</v>
      </c>
      <c r="Q3179" t="str">
        <f>LEFT(N3179, SEARCH("/",N3179,1)-1)</f>
        <v>theater</v>
      </c>
      <c r="R3179" t="str">
        <f>RIGHT(N3179,LEN(N3179)-SEARCH("/",N3179,1))</f>
        <v>plays</v>
      </c>
      <c r="S3179" s="8">
        <f>(((J3179/60)/60)/24)+DATE(1970,1,1)+(-5/24)</f>
        <v>41781.458437499998</v>
      </c>
      <c r="T3179" s="8">
        <f>(((I3179/60)/60)/24)+DATE(1970,1,1)+(-5/24)</f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ROUND((E3180/D3180)*100,0)</f>
        <v>172</v>
      </c>
      <c r="P3180">
        <f>ROUND(IF(L3180=0,0,(E3180/L3180)),0)</f>
        <v>33</v>
      </c>
      <c r="Q3180" t="str">
        <f>LEFT(N3180, SEARCH("/",N3180,1)-1)</f>
        <v>theater</v>
      </c>
      <c r="R3180" t="str">
        <f>RIGHT(N3180,LEN(N3180)-SEARCH("/",N3180,1))</f>
        <v>plays</v>
      </c>
      <c r="S3180" s="8">
        <f>(((J3180/60)/60)/24)+DATE(1970,1,1)+(-5/24)</f>
        <v>41806.396701388883</v>
      </c>
      <c r="T3180" s="8">
        <f>(((I3180/60)/60)/24)+DATE(1970,1,1)+(-5/24)</f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ROUND((E3181/D3181)*100,0)</f>
        <v>114</v>
      </c>
      <c r="P3181">
        <f>ROUND(IF(L3181=0,0,(E3181/L3181)),0)</f>
        <v>77</v>
      </c>
      <c r="Q3181" t="str">
        <f>LEFT(N3181, SEARCH("/",N3181,1)-1)</f>
        <v>theater</v>
      </c>
      <c r="R3181" t="str">
        <f>RIGHT(N3181,LEN(N3181)-SEARCH("/",N3181,1))</f>
        <v>plays</v>
      </c>
      <c r="S3181" s="8">
        <f>(((J3181/60)/60)/24)+DATE(1970,1,1)+(-5/24)</f>
        <v>41375.49387731481</v>
      </c>
      <c r="T3181" s="8">
        <f>(((I3181/60)/60)/24)+DATE(1970,1,1)+(-5/24)</f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ROUND((E3182/D3182)*100,0)</f>
        <v>120</v>
      </c>
      <c r="P3182">
        <f>ROUND(IF(L3182=0,0,(E3182/L3182)),0)</f>
        <v>32</v>
      </c>
      <c r="Q3182" t="str">
        <f>LEFT(N3182, SEARCH("/",N3182,1)-1)</f>
        <v>theater</v>
      </c>
      <c r="R3182" t="str">
        <f>RIGHT(N3182,LEN(N3182)-SEARCH("/",N3182,1))</f>
        <v>plays</v>
      </c>
      <c r="S3182" s="8">
        <f>(((J3182/60)/60)/24)+DATE(1970,1,1)+(-5/24)</f>
        <v>41780.204270833332</v>
      </c>
      <c r="T3182" s="8">
        <f>(((I3182/60)/60)/24)+DATE(1970,1,1)+(-5/24)</f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ROUND((E3183/D3183)*100,0)</f>
        <v>109</v>
      </c>
      <c r="P3183">
        <f>ROUND(IF(L3183=0,0,(E3183/L3183)),0)</f>
        <v>36</v>
      </c>
      <c r="Q3183" t="str">
        <f>LEFT(N3183, SEARCH("/",N3183,1)-1)</f>
        <v>theater</v>
      </c>
      <c r="R3183" t="str">
        <f>RIGHT(N3183,LEN(N3183)-SEARCH("/",N3183,1))</f>
        <v>plays</v>
      </c>
      <c r="S3183" s="8">
        <f>(((J3183/60)/60)/24)+DATE(1970,1,1)+(-5/24)</f>
        <v>41779.101701388885</v>
      </c>
      <c r="T3183" s="8">
        <f>(((I3183/60)/60)/24)+DATE(1970,1,1)+(-5/24)</f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ROUND((E3184/D3184)*100,0)</f>
        <v>101</v>
      </c>
      <c r="P3184">
        <f>ROUND(IF(L3184=0,0,(E3184/L3184)),0)</f>
        <v>47</v>
      </c>
      <c r="Q3184" t="str">
        <f>LEFT(N3184, SEARCH("/",N3184,1)-1)</f>
        <v>theater</v>
      </c>
      <c r="R3184" t="str">
        <f>RIGHT(N3184,LEN(N3184)-SEARCH("/",N3184,1))</f>
        <v>plays</v>
      </c>
      <c r="S3184" s="8">
        <f>(((J3184/60)/60)/24)+DATE(1970,1,1)+(-5/24)</f>
        <v>40883.740983796291</v>
      </c>
      <c r="T3184" s="8">
        <f>(((I3184/60)/60)/24)+DATE(1970,1,1)+(-5/24)</f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ROUND((E3185/D3185)*100,0)</f>
        <v>109</v>
      </c>
      <c r="P3185">
        <f>ROUND(IF(L3185=0,0,(E3185/L3185)),0)</f>
        <v>40</v>
      </c>
      <c r="Q3185" t="str">
        <f>LEFT(N3185, SEARCH("/",N3185,1)-1)</f>
        <v>theater</v>
      </c>
      <c r="R3185" t="str">
        <f>RIGHT(N3185,LEN(N3185)-SEARCH("/",N3185,1))</f>
        <v>plays</v>
      </c>
      <c r="S3185" s="8">
        <f>(((J3185/60)/60)/24)+DATE(1970,1,1)+(-5/24)</f>
        <v>41491.586446759255</v>
      </c>
      <c r="T3185" s="8">
        <f>(((I3185/60)/60)/24)+DATE(1970,1,1)+(-5/24)</f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ROUND((E3186/D3186)*100,0)</f>
        <v>107</v>
      </c>
      <c r="P3186">
        <f>ROUND(IF(L3186=0,0,(E3186/L3186)),0)</f>
        <v>100</v>
      </c>
      <c r="Q3186" t="str">
        <f>LEFT(N3186, SEARCH("/",N3186,1)-1)</f>
        <v>theater</v>
      </c>
      <c r="R3186" t="str">
        <f>RIGHT(N3186,LEN(N3186)-SEARCH("/",N3186,1))</f>
        <v>plays</v>
      </c>
      <c r="S3186" s="8">
        <f>(((J3186/60)/60)/24)+DATE(1970,1,1)+(-5/24)</f>
        <v>41791.785081018512</v>
      </c>
      <c r="T3186" s="8">
        <f>(((I3186/60)/60)/24)+DATE(1970,1,1)+(-5/24)</f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ROUND((E3187/D3187)*100,0)</f>
        <v>100</v>
      </c>
      <c r="P3187">
        <f>ROUND(IF(L3187=0,0,(E3187/L3187)),0)</f>
        <v>42</v>
      </c>
      <c r="Q3187" t="str">
        <f>LEFT(N3187, SEARCH("/",N3187,1)-1)</f>
        <v>theater</v>
      </c>
      <c r="R3187" t="str">
        <f>RIGHT(N3187,LEN(N3187)-SEARCH("/",N3187,1))</f>
        <v>plays</v>
      </c>
      <c r="S3187" s="8">
        <f>(((J3187/60)/60)/24)+DATE(1970,1,1)+(-5/24)</f>
        <v>41829.768993055557</v>
      </c>
      <c r="T3187" s="8">
        <f>(((I3187/60)/60)/24)+DATE(1970,1,1)+(-5/24)</f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ROUND((E3188/D3188)*100,0)</f>
        <v>102</v>
      </c>
      <c r="P3188">
        <f>ROUND(IF(L3188=0,0,(E3188/L3188)),0)</f>
        <v>47</v>
      </c>
      <c r="Q3188" t="str">
        <f>LEFT(N3188, SEARCH("/",N3188,1)-1)</f>
        <v>theater</v>
      </c>
      <c r="R3188" t="str">
        <f>RIGHT(N3188,LEN(N3188)-SEARCH("/",N3188,1))</f>
        <v>plays</v>
      </c>
      <c r="S3188" s="8">
        <f>(((J3188/60)/60)/24)+DATE(1970,1,1)+(-5/24)</f>
        <v>41868.715717592589</v>
      </c>
      <c r="T3188" s="8">
        <f>(((I3188/60)/60)/24)+DATE(1970,1,1)+(-5/24)</f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ROUND((E3189/D3189)*100,0)</f>
        <v>116</v>
      </c>
      <c r="P3189">
        <f>ROUND(IF(L3189=0,0,(E3189/L3189)),0)</f>
        <v>71</v>
      </c>
      <c r="Q3189" t="str">
        <f>LEFT(N3189, SEARCH("/",N3189,1)-1)</f>
        <v>theater</v>
      </c>
      <c r="R3189" t="str">
        <f>RIGHT(N3189,LEN(N3189)-SEARCH("/",N3189,1))</f>
        <v>plays</v>
      </c>
      <c r="S3189" s="8">
        <f>(((J3189/60)/60)/24)+DATE(1970,1,1)+(-5/24)</f>
        <v>41835.458020833328</v>
      </c>
      <c r="T3189" s="8">
        <f>(((I3189/60)/60)/24)+DATE(1970,1,1)+(-5/24)</f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ROUND((E3190/D3190)*100,0)</f>
        <v>65</v>
      </c>
      <c r="P3190">
        <f>ROUND(IF(L3190=0,0,(E3190/L3190)),0)</f>
        <v>14</v>
      </c>
      <c r="Q3190" t="str">
        <f>LEFT(N3190, SEARCH("/",N3190,1)-1)</f>
        <v>theater</v>
      </c>
      <c r="R3190" t="str">
        <f>RIGHT(N3190,LEN(N3190)-SEARCH("/",N3190,1))</f>
        <v>musical</v>
      </c>
      <c r="S3190" s="8">
        <f>(((J3190/60)/60)/24)+DATE(1970,1,1)+(-5/24)</f>
        <v>42144.207199074073</v>
      </c>
      <c r="T3190" s="8">
        <f>(((I3190/60)/60)/24)+DATE(1970,1,1)+(-5/24)</f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ROUND((E3191/D3191)*100,0)</f>
        <v>12</v>
      </c>
      <c r="P3191">
        <f>ROUND(IF(L3191=0,0,(E3191/L3191)),0)</f>
        <v>357</v>
      </c>
      <c r="Q3191" t="str">
        <f>LEFT(N3191, SEARCH("/",N3191,1)-1)</f>
        <v>theater</v>
      </c>
      <c r="R3191" t="str">
        <f>RIGHT(N3191,LEN(N3191)-SEARCH("/",N3191,1))</f>
        <v>musical</v>
      </c>
      <c r="S3191" s="8">
        <f>(((J3191/60)/60)/24)+DATE(1970,1,1)+(-5/24)</f>
        <v>42118.138101851851</v>
      </c>
      <c r="T3191" s="8">
        <f>(((I3191/60)/60)/24)+DATE(1970,1,1)+(-5/24)</f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ROUND((E3192/D3192)*100,0)</f>
        <v>0</v>
      </c>
      <c r="P3192">
        <f>ROUND(IF(L3192=0,0,(E3192/L3192)),0)</f>
        <v>0</v>
      </c>
      <c r="Q3192" t="str">
        <f>LEFT(N3192, SEARCH("/",N3192,1)-1)</f>
        <v>theater</v>
      </c>
      <c r="R3192" t="str">
        <f>RIGHT(N3192,LEN(N3192)-SEARCH("/",N3192,1))</f>
        <v>musical</v>
      </c>
      <c r="S3192" s="8">
        <f>(((J3192/60)/60)/24)+DATE(1970,1,1)+(-5/24)</f>
        <v>42682.942997685182</v>
      </c>
      <c r="T3192" s="8">
        <f>(((I3192/60)/60)/24)+DATE(1970,1,1)+(-5/24)</f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ROUND((E3193/D3193)*100,0)</f>
        <v>4</v>
      </c>
      <c r="P3193">
        <f>ROUND(IF(L3193=0,0,(E3193/L3193)),0)</f>
        <v>38</v>
      </c>
      <c r="Q3193" t="str">
        <f>LEFT(N3193, SEARCH("/",N3193,1)-1)</f>
        <v>theater</v>
      </c>
      <c r="R3193" t="str">
        <f>RIGHT(N3193,LEN(N3193)-SEARCH("/",N3193,1))</f>
        <v>musical</v>
      </c>
      <c r="S3193" s="8">
        <f>(((J3193/60)/60)/24)+DATE(1970,1,1)+(-5/24)</f>
        <v>42538.547094907401</v>
      </c>
      <c r="T3193" s="8">
        <f>(((I3193/60)/60)/24)+DATE(1970,1,1)+(-5/24)</f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ROUND((E3194/D3194)*100,0)</f>
        <v>1</v>
      </c>
      <c r="P3194">
        <f>ROUND(IF(L3194=0,0,(E3194/L3194)),0)</f>
        <v>13</v>
      </c>
      <c r="Q3194" t="str">
        <f>LEFT(N3194, SEARCH("/",N3194,1)-1)</f>
        <v>theater</v>
      </c>
      <c r="R3194" t="str">
        <f>RIGHT(N3194,LEN(N3194)-SEARCH("/",N3194,1))</f>
        <v>musical</v>
      </c>
      <c r="S3194" s="8">
        <f>(((J3194/60)/60)/24)+DATE(1970,1,1)+(-5/24)</f>
        <v>42018.732164351844</v>
      </c>
      <c r="T3194" s="8">
        <f>(((I3194/60)/60)/24)+DATE(1970,1,1)+(-5/24)</f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ROUND((E3195/D3195)*100,0)</f>
        <v>12</v>
      </c>
      <c r="P3195">
        <f>ROUND(IF(L3195=0,0,(E3195/L3195)),0)</f>
        <v>24</v>
      </c>
      <c r="Q3195" t="str">
        <f>LEFT(N3195, SEARCH("/",N3195,1)-1)</f>
        <v>theater</v>
      </c>
      <c r="R3195" t="str">
        <f>RIGHT(N3195,LEN(N3195)-SEARCH("/",N3195,1))</f>
        <v>musical</v>
      </c>
      <c r="S3195" s="8">
        <f>(((J3195/60)/60)/24)+DATE(1970,1,1)+(-5/24)</f>
        <v>42010.759907407402</v>
      </c>
      <c r="T3195" s="8">
        <f>(((I3195/60)/60)/24)+DATE(1970,1,1)+(-5/24)</f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ROUND((E3196/D3196)*100,0)</f>
        <v>0</v>
      </c>
      <c r="P3196">
        <f>ROUND(IF(L3196=0,0,(E3196/L3196)),0)</f>
        <v>0</v>
      </c>
      <c r="Q3196" t="str">
        <f>LEFT(N3196, SEARCH("/",N3196,1)-1)</f>
        <v>theater</v>
      </c>
      <c r="R3196" t="str">
        <f>RIGHT(N3196,LEN(N3196)-SEARCH("/",N3196,1))</f>
        <v>musical</v>
      </c>
      <c r="S3196" s="8">
        <f>(((J3196/60)/60)/24)+DATE(1970,1,1)+(-5/24)</f>
        <v>42181.854143518511</v>
      </c>
      <c r="T3196" s="8">
        <f>(((I3196/60)/60)/24)+DATE(1970,1,1)+(-5/24)</f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ROUND((E3197/D3197)*100,0)</f>
        <v>59</v>
      </c>
      <c r="P3197">
        <f>ROUND(IF(L3197=0,0,(E3197/L3197)),0)</f>
        <v>53</v>
      </c>
      <c r="Q3197" t="str">
        <f>LEFT(N3197, SEARCH("/",N3197,1)-1)</f>
        <v>theater</v>
      </c>
      <c r="R3197" t="str">
        <f>RIGHT(N3197,LEN(N3197)-SEARCH("/",N3197,1))</f>
        <v>musical</v>
      </c>
      <c r="S3197" s="8">
        <f>(((J3197/60)/60)/24)+DATE(1970,1,1)+(-5/24)</f>
        <v>42017.385902777773</v>
      </c>
      <c r="T3197" s="8">
        <f>(((I3197/60)/60)/24)+DATE(1970,1,1)+(-5/24)</f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ROUND((E3198/D3198)*100,0)</f>
        <v>0</v>
      </c>
      <c r="P3198">
        <f>ROUND(IF(L3198=0,0,(E3198/L3198)),0)</f>
        <v>300</v>
      </c>
      <c r="Q3198" t="str">
        <f>LEFT(N3198, SEARCH("/",N3198,1)-1)</f>
        <v>theater</v>
      </c>
      <c r="R3198" t="str">
        <f>RIGHT(N3198,LEN(N3198)-SEARCH("/",N3198,1))</f>
        <v>musical</v>
      </c>
      <c r="S3198" s="8">
        <f>(((J3198/60)/60)/24)+DATE(1970,1,1)+(-5/24)</f>
        <v>42157.389756944445</v>
      </c>
      <c r="T3198" s="8">
        <f>(((I3198/60)/60)/24)+DATE(1970,1,1)+(-5/24)</f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ROUND((E3199/D3199)*100,0)</f>
        <v>11</v>
      </c>
      <c r="P3199">
        <f>ROUND(IF(L3199=0,0,(E3199/L3199)),0)</f>
        <v>286</v>
      </c>
      <c r="Q3199" t="str">
        <f>LEFT(N3199, SEARCH("/",N3199,1)-1)</f>
        <v>theater</v>
      </c>
      <c r="R3199" t="str">
        <f>RIGHT(N3199,LEN(N3199)-SEARCH("/",N3199,1))</f>
        <v>musical</v>
      </c>
      <c r="S3199" s="8">
        <f>(((J3199/60)/60)/24)+DATE(1970,1,1)+(-5/24)</f>
        <v>42009.28493055555</v>
      </c>
      <c r="T3199" s="8">
        <f>(((I3199/60)/60)/24)+DATE(1970,1,1)+(-5/24)</f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ROUND((E3200/D3200)*100,0)</f>
        <v>0</v>
      </c>
      <c r="P3200">
        <f>ROUND(IF(L3200=0,0,(E3200/L3200)),0)</f>
        <v>37</v>
      </c>
      <c r="Q3200" t="str">
        <f>LEFT(N3200, SEARCH("/",N3200,1)-1)</f>
        <v>theater</v>
      </c>
      <c r="R3200" t="str">
        <f>RIGHT(N3200,LEN(N3200)-SEARCH("/",N3200,1))</f>
        <v>musical</v>
      </c>
      <c r="S3200" s="8">
        <f>(((J3200/60)/60)/24)+DATE(1970,1,1)+(-5/24)</f>
        <v>42013.216168981475</v>
      </c>
      <c r="T3200" s="8">
        <f>(((I3200/60)/60)/24)+DATE(1970,1,1)+(-5/24)</f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ROUND((E3201/D3201)*100,0)</f>
        <v>52</v>
      </c>
      <c r="P3201">
        <f>ROUND(IF(L3201=0,0,(E3201/L3201)),0)</f>
        <v>49</v>
      </c>
      <c r="Q3201" t="str">
        <f>LEFT(N3201, SEARCH("/",N3201,1)-1)</f>
        <v>theater</v>
      </c>
      <c r="R3201" t="str">
        <f>RIGHT(N3201,LEN(N3201)-SEARCH("/",N3201,1))</f>
        <v>musical</v>
      </c>
      <c r="S3201" s="8">
        <f>(((J3201/60)/60)/24)+DATE(1970,1,1)+(-5/24)</f>
        <v>41858.553449074068</v>
      </c>
      <c r="T3201" s="8">
        <f>(((I3201/60)/60)/24)+DATE(1970,1,1)+(-5/24)</f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ROUND((E3202/D3202)*100,0)</f>
        <v>0</v>
      </c>
      <c r="P3202">
        <f>ROUND(IF(L3202=0,0,(E3202/L3202)),0)</f>
        <v>1</v>
      </c>
      <c r="Q3202" t="str">
        <f>LEFT(N3202, SEARCH("/",N3202,1)-1)</f>
        <v>theater</v>
      </c>
      <c r="R3202" t="str">
        <f>RIGHT(N3202,LEN(N3202)-SEARCH("/",N3202,1))</f>
        <v>musical</v>
      </c>
      <c r="S3202" s="8">
        <f>(((J3202/60)/60)/24)+DATE(1970,1,1)+(-5/24)</f>
        <v>42460.112280092588</v>
      </c>
      <c r="T3202" s="8">
        <f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ROUND((E3203/D3203)*100,0)</f>
        <v>1</v>
      </c>
      <c r="P3203">
        <f>ROUND(IF(L3203=0,0,(E3203/L3203)),0)</f>
        <v>13</v>
      </c>
      <c r="Q3203" t="str">
        <f>LEFT(N3203, SEARCH("/",N3203,1)-1)</f>
        <v>theater</v>
      </c>
      <c r="R3203" t="str">
        <f>RIGHT(N3203,LEN(N3203)-SEARCH("/",N3203,1))</f>
        <v>musical</v>
      </c>
      <c r="S3203" s="8">
        <f>(((J3203/60)/60)/24)+DATE(1970,1,1)+(-5/24)</f>
        <v>41861.558761574073</v>
      </c>
      <c r="T3203" s="8">
        <f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ROUND((E3204/D3204)*100,0)</f>
        <v>55</v>
      </c>
      <c r="P3204">
        <f>ROUND(IF(L3204=0,0,(E3204/L3204)),0)</f>
        <v>109</v>
      </c>
      <c r="Q3204" t="str">
        <f>LEFT(N3204, SEARCH("/",N3204,1)-1)</f>
        <v>theater</v>
      </c>
      <c r="R3204" t="str">
        <f>RIGHT(N3204,LEN(N3204)-SEARCH("/",N3204,1))</f>
        <v>musical</v>
      </c>
      <c r="S3204" s="8">
        <f>(((J3204/60)/60)/24)+DATE(1970,1,1)+(-5/24)</f>
        <v>42293.645208333335</v>
      </c>
      <c r="T3204" s="8">
        <f>(((I3204/60)/60)/24)+DATE(1970,1,1)+(-5/24)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ROUND((E3205/D3205)*100,0)</f>
        <v>25</v>
      </c>
      <c r="P3205">
        <f>ROUND(IF(L3205=0,0,(E3205/L3205)),0)</f>
        <v>42</v>
      </c>
      <c r="Q3205" t="str">
        <f>LEFT(N3205, SEARCH("/",N3205,1)-1)</f>
        <v>theater</v>
      </c>
      <c r="R3205" t="str">
        <f>RIGHT(N3205,LEN(N3205)-SEARCH("/",N3205,1))</f>
        <v>musical</v>
      </c>
      <c r="S3205" s="8">
        <f>(((J3205/60)/60)/24)+DATE(1970,1,1)+(-5/24)</f>
        <v>42242.780347222222</v>
      </c>
      <c r="T3205" s="8">
        <f>(((I3205/60)/60)/24)+DATE(1970,1,1)+(-5/24)</f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ROUND((E3206/D3206)*100,0)</f>
        <v>0</v>
      </c>
      <c r="P3206">
        <f>ROUND(IF(L3206=0,0,(E3206/L3206)),0)</f>
        <v>0</v>
      </c>
      <c r="Q3206" t="str">
        <f>LEFT(N3206, SEARCH("/",N3206,1)-1)</f>
        <v>theater</v>
      </c>
      <c r="R3206" t="str">
        <f>RIGHT(N3206,LEN(N3206)-SEARCH("/",N3206,1))</f>
        <v>musical</v>
      </c>
      <c r="S3206" s="8">
        <f>(((J3206/60)/60)/24)+DATE(1970,1,1)+(-5/24)</f>
        <v>42172.477766203701</v>
      </c>
      <c r="T3206" s="8">
        <f>(((I3206/60)/60)/24)+DATE(1970,1,1)+(-5/24)</f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ROUND((E3207/D3207)*100,0)</f>
        <v>3</v>
      </c>
      <c r="P3207">
        <f>ROUND(IF(L3207=0,0,(E3207/L3207)),0)</f>
        <v>23</v>
      </c>
      <c r="Q3207" t="str">
        <f>LEFT(N3207, SEARCH("/",N3207,1)-1)</f>
        <v>theater</v>
      </c>
      <c r="R3207" t="str">
        <f>RIGHT(N3207,LEN(N3207)-SEARCH("/",N3207,1))</f>
        <v>musical</v>
      </c>
      <c r="S3207" s="8">
        <f>(((J3207/60)/60)/24)+DATE(1970,1,1)+(-5/24)</f>
        <v>42095.166342592587</v>
      </c>
      <c r="T3207" s="8">
        <f>(((I3207/60)/60)/24)+DATE(1970,1,1)+(-5/24)</f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ROUND((E3208/D3208)*100,0)</f>
        <v>0</v>
      </c>
      <c r="P3208">
        <f>ROUND(IF(L3208=0,0,(E3208/L3208)),0)</f>
        <v>0</v>
      </c>
      <c r="Q3208" t="str">
        <f>LEFT(N3208, SEARCH("/",N3208,1)-1)</f>
        <v>theater</v>
      </c>
      <c r="R3208" t="str">
        <f>RIGHT(N3208,LEN(N3208)-SEARCH("/",N3208,1))</f>
        <v>musical</v>
      </c>
      <c r="S3208" s="8">
        <f>(((J3208/60)/60)/24)+DATE(1970,1,1)+(-5/24)</f>
        <v>42236.067719907405</v>
      </c>
      <c r="T3208" s="8">
        <f>(((I3208/60)/60)/24)+DATE(1970,1,1)+(-5/24)</f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ROUND((E3209/D3209)*100,0)</f>
        <v>46</v>
      </c>
      <c r="P3209">
        <f>ROUND(IF(L3209=0,0,(E3209/L3209)),0)</f>
        <v>71</v>
      </c>
      <c r="Q3209" t="str">
        <f>LEFT(N3209, SEARCH("/",N3209,1)-1)</f>
        <v>theater</v>
      </c>
      <c r="R3209" t="str">
        <f>RIGHT(N3209,LEN(N3209)-SEARCH("/",N3209,1))</f>
        <v>musical</v>
      </c>
      <c r="S3209" s="8">
        <f>(((J3209/60)/60)/24)+DATE(1970,1,1)+(-5/24)</f>
        <v>42057.069525462961</v>
      </c>
      <c r="T3209" s="8">
        <f>(((I3209/60)/60)/24)+DATE(1970,1,1)+(-5/24)</f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ROUND((E3210/D3210)*100,0)</f>
        <v>104</v>
      </c>
      <c r="P3210">
        <f>ROUND(IF(L3210=0,0,(E3210/L3210)),0)</f>
        <v>63</v>
      </c>
      <c r="Q3210" t="str">
        <f>LEFT(N3210, SEARCH("/",N3210,1)-1)</f>
        <v>theater</v>
      </c>
      <c r="R3210" t="str">
        <f>RIGHT(N3210,LEN(N3210)-SEARCH("/",N3210,1))</f>
        <v>plays</v>
      </c>
      <c r="S3210" s="8">
        <f>(((J3210/60)/60)/24)+DATE(1970,1,1)+(-5/24)</f>
        <v>41827.396724537037</v>
      </c>
      <c r="T3210" s="8">
        <f>(((I3210/60)/60)/24)+DATE(1970,1,1)+(-5/24)</f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ROUND((E3211/D3211)*100,0)</f>
        <v>119</v>
      </c>
      <c r="P3211">
        <f>ROUND(IF(L3211=0,0,(E3211/L3211)),0)</f>
        <v>50</v>
      </c>
      <c r="Q3211" t="str">
        <f>LEFT(N3211, SEARCH("/",N3211,1)-1)</f>
        <v>theater</v>
      </c>
      <c r="R3211" t="str">
        <f>RIGHT(N3211,LEN(N3211)-SEARCH("/",N3211,1))</f>
        <v>plays</v>
      </c>
      <c r="S3211" s="8">
        <f>(((J3211/60)/60)/24)+DATE(1970,1,1)+(-5/24)</f>
        <v>41778.428912037038</v>
      </c>
      <c r="T3211" s="8">
        <f>(((I3211/60)/60)/24)+DATE(1970,1,1)+(-5/24)</f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ROUND((E3212/D3212)*100,0)</f>
        <v>126</v>
      </c>
      <c r="P3212">
        <f>ROUND(IF(L3212=0,0,(E3212/L3212)),0)</f>
        <v>63</v>
      </c>
      <c r="Q3212" t="str">
        <f>LEFT(N3212, SEARCH("/",N3212,1)-1)</f>
        <v>theater</v>
      </c>
      <c r="R3212" t="str">
        <f>RIGHT(N3212,LEN(N3212)-SEARCH("/",N3212,1))</f>
        <v>plays</v>
      </c>
      <c r="S3212" s="8">
        <f>(((J3212/60)/60)/24)+DATE(1970,1,1)+(-5/24)</f>
        <v>41013.728229166663</v>
      </c>
      <c r="T3212" s="8">
        <f>(((I3212/60)/60)/24)+DATE(1970,1,1)+(-5/24)</f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ROUND((E3213/D3213)*100,0)</f>
        <v>120</v>
      </c>
      <c r="P3213">
        <f>ROUND(IF(L3213=0,0,(E3213/L3213)),0)</f>
        <v>86</v>
      </c>
      <c r="Q3213" t="str">
        <f>LEFT(N3213, SEARCH("/",N3213,1)-1)</f>
        <v>theater</v>
      </c>
      <c r="R3213" t="str">
        <f>RIGHT(N3213,LEN(N3213)-SEARCH("/",N3213,1))</f>
        <v>plays</v>
      </c>
      <c r="S3213" s="8">
        <f>(((J3213/60)/60)/24)+DATE(1970,1,1)+(-5/24)</f>
        <v>41834.378240740742</v>
      </c>
      <c r="T3213" s="8">
        <f>(((I3213/60)/60)/24)+DATE(1970,1,1)+(-5/24)</f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ROUND((E3214/D3214)*100,0)</f>
        <v>126</v>
      </c>
      <c r="P3214">
        <f>ROUND(IF(L3214=0,0,(E3214/L3214)),0)</f>
        <v>54</v>
      </c>
      <c r="Q3214" t="str">
        <f>LEFT(N3214, SEARCH("/",N3214,1)-1)</f>
        <v>theater</v>
      </c>
      <c r="R3214" t="str">
        <f>RIGHT(N3214,LEN(N3214)-SEARCH("/",N3214,1))</f>
        <v>plays</v>
      </c>
      <c r="S3214" s="8">
        <f>(((J3214/60)/60)/24)+DATE(1970,1,1)+(-5/24)</f>
        <v>41829.587395833332</v>
      </c>
      <c r="T3214" s="8">
        <f>(((I3214/60)/60)/24)+DATE(1970,1,1)+(-5/24)</f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ROUND((E3215/D3215)*100,0)</f>
        <v>100</v>
      </c>
      <c r="P3215">
        <f>ROUND(IF(L3215=0,0,(E3215/L3215)),0)</f>
        <v>128</v>
      </c>
      <c r="Q3215" t="str">
        <f>LEFT(N3215, SEARCH("/",N3215,1)-1)</f>
        <v>theater</v>
      </c>
      <c r="R3215" t="str">
        <f>RIGHT(N3215,LEN(N3215)-SEARCH("/",N3215,1))</f>
        <v>plays</v>
      </c>
      <c r="S3215" s="8">
        <f>(((J3215/60)/60)/24)+DATE(1970,1,1)+(-5/24)</f>
        <v>42171.555081018516</v>
      </c>
      <c r="T3215" s="8">
        <f>(((I3215/60)/60)/24)+DATE(1970,1,1)+(-5/24)</f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ROUND((E3216/D3216)*100,0)</f>
        <v>102</v>
      </c>
      <c r="P3216">
        <f>ROUND(IF(L3216=0,0,(E3216/L3216)),0)</f>
        <v>107</v>
      </c>
      <c r="Q3216" t="str">
        <f>LEFT(N3216, SEARCH("/",N3216,1)-1)</f>
        <v>theater</v>
      </c>
      <c r="R3216" t="str">
        <f>RIGHT(N3216,LEN(N3216)-SEARCH("/",N3216,1))</f>
        <v>plays</v>
      </c>
      <c r="S3216" s="8">
        <f>(((J3216/60)/60)/24)+DATE(1970,1,1)+(-5/24)</f>
        <v>42337.584178240737</v>
      </c>
      <c r="T3216" s="8">
        <f>(((I3216/60)/60)/24)+DATE(1970,1,1)+(-5/24)</f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ROUND((E3217/D3217)*100,0)</f>
        <v>100</v>
      </c>
      <c r="P3217">
        <f>ROUND(IF(L3217=0,0,(E3217/L3217)),0)</f>
        <v>262</v>
      </c>
      <c r="Q3217" t="str">
        <f>LEFT(N3217, SEARCH("/",N3217,1)-1)</f>
        <v>theater</v>
      </c>
      <c r="R3217" t="str">
        <f>RIGHT(N3217,LEN(N3217)-SEARCH("/",N3217,1))</f>
        <v>plays</v>
      </c>
      <c r="S3217" s="8">
        <f>(((J3217/60)/60)/24)+DATE(1970,1,1)+(-5/24)</f>
        <v>42219.456840277773</v>
      </c>
      <c r="T3217" s="8">
        <f>(((I3217/60)/60)/24)+DATE(1970,1,1)+(-5/24)</f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ROUND((E3218/D3218)*100,0)</f>
        <v>100</v>
      </c>
      <c r="P3218">
        <f>ROUND(IF(L3218=0,0,(E3218/L3218)),0)</f>
        <v>57</v>
      </c>
      <c r="Q3218" t="str">
        <f>LEFT(N3218, SEARCH("/",N3218,1)-1)</f>
        <v>theater</v>
      </c>
      <c r="R3218" t="str">
        <f>RIGHT(N3218,LEN(N3218)-SEARCH("/",N3218,1))</f>
        <v>plays</v>
      </c>
      <c r="S3218" s="8">
        <f>(((J3218/60)/60)/24)+DATE(1970,1,1)+(-5/24)</f>
        <v>42165.254293981481</v>
      </c>
      <c r="T3218" s="8">
        <f>(((I3218/60)/60)/24)+DATE(1970,1,1)+(-5/24)</f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ROUND((E3219/D3219)*100,0)</f>
        <v>116</v>
      </c>
      <c r="P3219">
        <f>ROUND(IF(L3219=0,0,(E3219/L3219)),0)</f>
        <v>50</v>
      </c>
      <c r="Q3219" t="str">
        <f>LEFT(N3219, SEARCH("/",N3219,1)-1)</f>
        <v>theater</v>
      </c>
      <c r="R3219" t="str">
        <f>RIGHT(N3219,LEN(N3219)-SEARCH("/",N3219,1))</f>
        <v>plays</v>
      </c>
      <c r="S3219" s="8">
        <f>(((J3219/60)/60)/24)+DATE(1970,1,1)+(-5/24)</f>
        <v>42648.337777777771</v>
      </c>
      <c r="T3219" s="8">
        <f>(((I3219/60)/60)/24)+DATE(1970,1,1)+(-5/24)</f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ROUND((E3220/D3220)*100,0)</f>
        <v>102</v>
      </c>
      <c r="P3220">
        <f>ROUND(IF(L3220=0,0,(E3220/L3220)),0)</f>
        <v>67</v>
      </c>
      <c r="Q3220" t="str">
        <f>LEFT(N3220, SEARCH("/",N3220,1)-1)</f>
        <v>theater</v>
      </c>
      <c r="R3220" t="str">
        <f>RIGHT(N3220,LEN(N3220)-SEARCH("/",N3220,1))</f>
        <v>plays</v>
      </c>
      <c r="S3220" s="8">
        <f>(((J3220/60)/60)/24)+DATE(1970,1,1)+(-5/24)</f>
        <v>41970.793819444443</v>
      </c>
      <c r="T3220" s="8">
        <f>(((I3220/60)/60)/24)+DATE(1970,1,1)+(-5/24)</f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ROUND((E3221/D3221)*100,0)</f>
        <v>100</v>
      </c>
      <c r="P3221">
        <f>ROUND(IF(L3221=0,0,(E3221/L3221)),0)</f>
        <v>168</v>
      </c>
      <c r="Q3221" t="str">
        <f>LEFT(N3221, SEARCH("/",N3221,1)-1)</f>
        <v>theater</v>
      </c>
      <c r="R3221" t="str">
        <f>RIGHT(N3221,LEN(N3221)-SEARCH("/",N3221,1))</f>
        <v>plays</v>
      </c>
      <c r="S3221" s="8">
        <f>(((J3221/60)/60)/24)+DATE(1970,1,1)+(-5/24)</f>
        <v>42050.77484953704</v>
      </c>
      <c r="T3221" s="8">
        <f>(((I3221/60)/60)/24)+DATE(1970,1,1)+(-5/24)</f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ROUND((E3222/D3222)*100,0)</f>
        <v>101</v>
      </c>
      <c r="P3222">
        <f>ROUND(IF(L3222=0,0,(E3222/L3222)),0)</f>
        <v>256</v>
      </c>
      <c r="Q3222" t="str">
        <f>LEFT(N3222, SEARCH("/",N3222,1)-1)</f>
        <v>theater</v>
      </c>
      <c r="R3222" t="str">
        <f>RIGHT(N3222,LEN(N3222)-SEARCH("/",N3222,1))</f>
        <v>plays</v>
      </c>
      <c r="S3222" s="8">
        <f>(((J3222/60)/60)/24)+DATE(1970,1,1)+(-5/24)</f>
        <v>42772.625046296293</v>
      </c>
      <c r="T3222" s="8">
        <f>(((I3222/60)/60)/24)+DATE(1970,1,1)+(-5/24)</f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ROUND((E3223/D3223)*100,0)</f>
        <v>103</v>
      </c>
      <c r="P3223">
        <f>ROUND(IF(L3223=0,0,(E3223/L3223)),0)</f>
        <v>37</v>
      </c>
      <c r="Q3223" t="str">
        <f>LEFT(N3223, SEARCH("/",N3223,1)-1)</f>
        <v>theater</v>
      </c>
      <c r="R3223" t="str">
        <f>RIGHT(N3223,LEN(N3223)-SEARCH("/",N3223,1))</f>
        <v>plays</v>
      </c>
      <c r="S3223" s="8">
        <f>(((J3223/60)/60)/24)+DATE(1970,1,1)+(-5/24)</f>
        <v>42155.488460648143</v>
      </c>
      <c r="T3223" s="8">
        <f>(((I3223/60)/60)/24)+DATE(1970,1,1)+(-5/24)</f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ROUND((E3224/D3224)*100,0)</f>
        <v>125</v>
      </c>
      <c r="P3224">
        <f>ROUND(IF(L3224=0,0,(E3224/L3224)),0)</f>
        <v>37</v>
      </c>
      <c r="Q3224" t="str">
        <f>LEFT(N3224, SEARCH("/",N3224,1)-1)</f>
        <v>theater</v>
      </c>
      <c r="R3224" t="str">
        <f>RIGHT(N3224,LEN(N3224)-SEARCH("/",N3224,1))</f>
        <v>plays</v>
      </c>
      <c r="S3224" s="8">
        <f>(((J3224/60)/60)/24)+DATE(1970,1,1)+(-5/24)</f>
        <v>42270.373807870368</v>
      </c>
      <c r="T3224" s="8">
        <f>(((I3224/60)/60)/24)+DATE(1970,1,1)+(-5/24)</f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ROUND((E3225/D3225)*100,0)</f>
        <v>110</v>
      </c>
      <c r="P3225">
        <f>ROUND(IF(L3225=0,0,(E3225/L3225)),0)</f>
        <v>46</v>
      </c>
      <c r="Q3225" t="str">
        <f>LEFT(N3225, SEARCH("/",N3225,1)-1)</f>
        <v>theater</v>
      </c>
      <c r="R3225" t="str">
        <f>RIGHT(N3225,LEN(N3225)-SEARCH("/",N3225,1))</f>
        <v>plays</v>
      </c>
      <c r="S3225" s="8">
        <f>(((J3225/60)/60)/24)+DATE(1970,1,1)+(-5/24)</f>
        <v>42206.62703703704</v>
      </c>
      <c r="T3225" s="8">
        <f>(((I3225/60)/60)/24)+DATE(1970,1,1)+(-5/24)</f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ROUND((E3226/D3226)*100,0)</f>
        <v>102</v>
      </c>
      <c r="P3226">
        <f>ROUND(IF(L3226=0,0,(E3226/L3226)),0)</f>
        <v>142</v>
      </c>
      <c r="Q3226" t="str">
        <f>LEFT(N3226, SEARCH("/",N3226,1)-1)</f>
        <v>theater</v>
      </c>
      <c r="R3226" t="str">
        <f>RIGHT(N3226,LEN(N3226)-SEARCH("/",N3226,1))</f>
        <v>plays</v>
      </c>
      <c r="S3226" s="8">
        <f>(((J3226/60)/60)/24)+DATE(1970,1,1)+(-5/24)</f>
        <v>42697.642511574071</v>
      </c>
      <c r="T3226" s="8">
        <f>(((I3226/60)/60)/24)+DATE(1970,1,1)+(-5/24)</f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ROUND((E3227/D3227)*100,0)</f>
        <v>102</v>
      </c>
      <c r="P3227">
        <f>ROUND(IF(L3227=0,0,(E3227/L3227)),0)</f>
        <v>52</v>
      </c>
      <c r="Q3227" t="str">
        <f>LEFT(N3227, SEARCH("/",N3227,1)-1)</f>
        <v>theater</v>
      </c>
      <c r="R3227" t="str">
        <f>RIGHT(N3227,LEN(N3227)-SEARCH("/",N3227,1))</f>
        <v>plays</v>
      </c>
      <c r="S3227" s="8">
        <f>(((J3227/60)/60)/24)+DATE(1970,1,1)+(-5/24)</f>
        <v>42503.351134259261</v>
      </c>
      <c r="T3227" s="8">
        <f>(((I3227/60)/60)/24)+DATE(1970,1,1)+(-5/24)</f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ROUND((E3228/D3228)*100,0)</f>
        <v>104</v>
      </c>
      <c r="P3228">
        <f>ROUND(IF(L3228=0,0,(E3228/L3228)),0)</f>
        <v>60</v>
      </c>
      <c r="Q3228" t="str">
        <f>LEFT(N3228, SEARCH("/",N3228,1)-1)</f>
        <v>theater</v>
      </c>
      <c r="R3228" t="str">
        <f>RIGHT(N3228,LEN(N3228)-SEARCH("/",N3228,1))</f>
        <v>plays</v>
      </c>
      <c r="S3228" s="8">
        <f>(((J3228/60)/60)/24)+DATE(1970,1,1)+(-5/24)</f>
        <v>42277.375138888885</v>
      </c>
      <c r="T3228" s="8">
        <f>(((I3228/60)/60)/24)+DATE(1970,1,1)+(-5/24)</f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ROUND((E3229/D3229)*100,0)</f>
        <v>125</v>
      </c>
      <c r="P3229">
        <f>ROUND(IF(L3229=0,0,(E3229/L3229)),0)</f>
        <v>50</v>
      </c>
      <c r="Q3229" t="str">
        <f>LEFT(N3229, SEARCH("/",N3229,1)-1)</f>
        <v>theater</v>
      </c>
      <c r="R3229" t="str">
        <f>RIGHT(N3229,LEN(N3229)-SEARCH("/",N3229,1))</f>
        <v>plays</v>
      </c>
      <c r="S3229" s="8">
        <f>(((J3229/60)/60)/24)+DATE(1970,1,1)+(-5/24)</f>
        <v>42722.674027777779</v>
      </c>
      <c r="T3229" s="8">
        <f>(((I3229/60)/60)/24)+DATE(1970,1,1)+(-5/24)</f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ROUND((E3230/D3230)*100,0)</f>
        <v>102</v>
      </c>
      <c r="P3230">
        <f>ROUND(IF(L3230=0,0,(E3230/L3230)),0)</f>
        <v>194</v>
      </c>
      <c r="Q3230" t="str">
        <f>LEFT(N3230, SEARCH("/",N3230,1)-1)</f>
        <v>theater</v>
      </c>
      <c r="R3230" t="str">
        <f>RIGHT(N3230,LEN(N3230)-SEARCH("/",N3230,1))</f>
        <v>plays</v>
      </c>
      <c r="S3230" s="8">
        <f>(((J3230/60)/60)/24)+DATE(1970,1,1)+(-5/24)</f>
        <v>42323.500972222224</v>
      </c>
      <c r="T3230" s="8">
        <f>(((I3230/60)/60)/24)+DATE(1970,1,1)+(-5/24)</f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ROUND((E3231/D3231)*100,0)</f>
        <v>108</v>
      </c>
      <c r="P3231">
        <f>ROUND(IF(L3231=0,0,(E3231/L3231)),0)</f>
        <v>107</v>
      </c>
      <c r="Q3231" t="str">
        <f>LEFT(N3231, SEARCH("/",N3231,1)-1)</f>
        <v>theater</v>
      </c>
      <c r="R3231" t="str">
        <f>RIGHT(N3231,LEN(N3231)-SEARCH("/",N3231,1))</f>
        <v>plays</v>
      </c>
      <c r="S3231" s="8">
        <f>(((J3231/60)/60)/24)+DATE(1970,1,1)+(-5/24)</f>
        <v>41933.083310185182</v>
      </c>
      <c r="T3231" s="8">
        <f>(((I3231/60)/60)/24)+DATE(1970,1,1)+(-5/24)</f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ROUND((E3232/D3232)*100,0)</f>
        <v>110</v>
      </c>
      <c r="P3232">
        <f>ROUND(IF(L3232=0,0,(E3232/L3232)),0)</f>
        <v>77</v>
      </c>
      <c r="Q3232" t="str">
        <f>LEFT(N3232, SEARCH("/",N3232,1)-1)</f>
        <v>theater</v>
      </c>
      <c r="R3232" t="str">
        <f>RIGHT(N3232,LEN(N3232)-SEARCH("/",N3232,1))</f>
        <v>plays</v>
      </c>
      <c r="S3232" s="8">
        <f>(((J3232/60)/60)/24)+DATE(1970,1,1)+(-5/24)</f>
        <v>41897.959791666668</v>
      </c>
      <c r="T3232" s="8">
        <f>(((I3232/60)/60)/24)+DATE(1970,1,1)+(-5/24)</f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ROUND((E3233/D3233)*100,0)</f>
        <v>161</v>
      </c>
      <c r="P3233">
        <f>ROUND(IF(L3233=0,0,(E3233/L3233)),0)</f>
        <v>58</v>
      </c>
      <c r="Q3233" t="str">
        <f>LEFT(N3233, SEARCH("/",N3233,1)-1)</f>
        <v>theater</v>
      </c>
      <c r="R3233" t="str">
        <f>RIGHT(N3233,LEN(N3233)-SEARCH("/",N3233,1))</f>
        <v>plays</v>
      </c>
      <c r="S3233" s="8">
        <f>(((J3233/60)/60)/24)+DATE(1970,1,1)+(-5/24)</f>
        <v>42446.735497685186</v>
      </c>
      <c r="T3233" s="8">
        <f>(((I3233/60)/60)/24)+DATE(1970,1,1)+(-5/24)</f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ROUND((E3234/D3234)*100,0)</f>
        <v>131</v>
      </c>
      <c r="P3234">
        <f>ROUND(IF(L3234=0,0,(E3234/L3234)),0)</f>
        <v>50</v>
      </c>
      <c r="Q3234" t="str">
        <f>LEFT(N3234, SEARCH("/",N3234,1)-1)</f>
        <v>theater</v>
      </c>
      <c r="R3234" t="str">
        <f>RIGHT(N3234,LEN(N3234)-SEARCH("/",N3234,1))</f>
        <v>plays</v>
      </c>
      <c r="S3234" s="8">
        <f>(((J3234/60)/60)/24)+DATE(1970,1,1)+(-5/24)</f>
        <v>42463.605520833335</v>
      </c>
      <c r="T3234" s="8">
        <f>(((I3234/60)/60)/24)+DATE(1970,1,1)+(-5/24)</f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ROUND((E3235/D3235)*100,0)</f>
        <v>119</v>
      </c>
      <c r="P3235">
        <f>ROUND(IF(L3235=0,0,(E3235/L3235)),0)</f>
        <v>97</v>
      </c>
      <c r="Q3235" t="str">
        <f>LEFT(N3235, SEARCH("/",N3235,1)-1)</f>
        <v>theater</v>
      </c>
      <c r="R3235" t="str">
        <f>RIGHT(N3235,LEN(N3235)-SEARCH("/",N3235,1))</f>
        <v>plays</v>
      </c>
      <c r="S3235" s="8">
        <f>(((J3235/60)/60)/24)+DATE(1970,1,1)+(-5/24)</f>
        <v>42766.596701388888</v>
      </c>
      <c r="T3235" s="8">
        <f>(((I3235/60)/60)/24)+DATE(1970,1,1)+(-5/24)</f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ROUND((E3236/D3236)*100,0)</f>
        <v>100</v>
      </c>
      <c r="P3236">
        <f>ROUND(IF(L3236=0,0,(E3236/L3236)),0)</f>
        <v>35</v>
      </c>
      <c r="Q3236" t="str">
        <f>LEFT(N3236, SEARCH("/",N3236,1)-1)</f>
        <v>theater</v>
      </c>
      <c r="R3236" t="str">
        <f>RIGHT(N3236,LEN(N3236)-SEARCH("/",N3236,1))</f>
        <v>plays</v>
      </c>
      <c r="S3236" s="8">
        <f>(((J3236/60)/60)/24)+DATE(1970,1,1)+(-5/24)</f>
        <v>42734.581111111103</v>
      </c>
      <c r="T3236" s="8">
        <f>(((I3236/60)/60)/24)+DATE(1970,1,1)+(-5/24)</f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ROUND((E3237/D3237)*100,0)</f>
        <v>103</v>
      </c>
      <c r="P3237">
        <f>ROUND(IF(L3237=0,0,(E3237/L3237)),0)</f>
        <v>86</v>
      </c>
      <c r="Q3237" t="str">
        <f>LEFT(N3237, SEARCH("/",N3237,1)-1)</f>
        <v>theater</v>
      </c>
      <c r="R3237" t="str">
        <f>RIGHT(N3237,LEN(N3237)-SEARCH("/",N3237,1))</f>
        <v>plays</v>
      </c>
      <c r="S3237" s="8">
        <f>(((J3237/60)/60)/24)+DATE(1970,1,1)+(-5/24)</f>
        <v>42522.139479166661</v>
      </c>
      <c r="T3237" s="8">
        <f>(((I3237/60)/60)/24)+DATE(1970,1,1)+(-5/24)</f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ROUND((E3238/D3238)*100,0)</f>
        <v>101</v>
      </c>
      <c r="P3238">
        <f>ROUND(IF(L3238=0,0,(E3238/L3238)),0)</f>
        <v>183</v>
      </c>
      <c r="Q3238" t="str">
        <f>LEFT(N3238, SEARCH("/",N3238,1)-1)</f>
        <v>theater</v>
      </c>
      <c r="R3238" t="str">
        <f>RIGHT(N3238,LEN(N3238)-SEARCH("/",N3238,1))</f>
        <v>plays</v>
      </c>
      <c r="S3238" s="8">
        <f>(((J3238/60)/60)/24)+DATE(1970,1,1)+(-5/24)</f>
        <v>42702.708715277775</v>
      </c>
      <c r="T3238" s="8">
        <f>(((I3238/60)/60)/24)+DATE(1970,1,1)+(-5/24)</f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ROUND((E3239/D3239)*100,0)</f>
        <v>101</v>
      </c>
      <c r="P3239">
        <f>ROUND(IF(L3239=0,0,(E3239/L3239)),0)</f>
        <v>131</v>
      </c>
      <c r="Q3239" t="str">
        <f>LEFT(N3239, SEARCH("/",N3239,1)-1)</f>
        <v>theater</v>
      </c>
      <c r="R3239" t="str">
        <f>RIGHT(N3239,LEN(N3239)-SEARCH("/",N3239,1))</f>
        <v>plays</v>
      </c>
      <c r="S3239" s="8">
        <f>(((J3239/60)/60)/24)+DATE(1970,1,1)+(-5/24)</f>
        <v>42252.266018518516</v>
      </c>
      <c r="T3239" s="8">
        <f>(((I3239/60)/60)/24)+DATE(1970,1,1)+(-5/24)</f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ROUND((E3240/D3240)*100,0)</f>
        <v>112</v>
      </c>
      <c r="P3240">
        <f>ROUND(IF(L3240=0,0,(E3240/L3240)),0)</f>
        <v>40</v>
      </c>
      <c r="Q3240" t="str">
        <f>LEFT(N3240, SEARCH("/",N3240,1)-1)</f>
        <v>theater</v>
      </c>
      <c r="R3240" t="str">
        <f>RIGHT(N3240,LEN(N3240)-SEARCH("/",N3240,1))</f>
        <v>plays</v>
      </c>
      <c r="S3240" s="8">
        <f>(((J3240/60)/60)/24)+DATE(1970,1,1)+(-5/24)</f>
        <v>42156.302060185182</v>
      </c>
      <c r="T3240" s="8">
        <f>(((I3240/60)/60)/24)+DATE(1970,1,1)+(-5/24)</f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ROUND((E3241/D3241)*100,0)</f>
        <v>106</v>
      </c>
      <c r="P3241">
        <f>ROUND(IF(L3241=0,0,(E3241/L3241)),0)</f>
        <v>60</v>
      </c>
      <c r="Q3241" t="str">
        <f>LEFT(N3241, SEARCH("/",N3241,1)-1)</f>
        <v>theater</v>
      </c>
      <c r="R3241" t="str">
        <f>RIGHT(N3241,LEN(N3241)-SEARCH("/",N3241,1))</f>
        <v>plays</v>
      </c>
      <c r="S3241" s="8">
        <f>(((J3241/60)/60)/24)+DATE(1970,1,1)+(-5/24)</f>
        <v>42277.880706018514</v>
      </c>
      <c r="T3241" s="8">
        <f>(((I3241/60)/60)/24)+DATE(1970,1,1)+(-5/24)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ROUND((E3242/D3242)*100,0)</f>
        <v>101</v>
      </c>
      <c r="P3242">
        <f>ROUND(IF(L3242=0,0,(E3242/L3242)),0)</f>
        <v>89</v>
      </c>
      <c r="Q3242" t="str">
        <f>LEFT(N3242, SEARCH("/",N3242,1)-1)</f>
        <v>theater</v>
      </c>
      <c r="R3242" t="str">
        <f>RIGHT(N3242,LEN(N3242)-SEARCH("/",N3242,1))</f>
        <v>plays</v>
      </c>
      <c r="S3242" s="8">
        <f>(((J3242/60)/60)/24)+DATE(1970,1,1)+(-5/24)</f>
        <v>42754.485509259255</v>
      </c>
      <c r="T3242" s="8">
        <f>(((I3242/60)/60)/24)+DATE(1970,1,1)+(-5/24)</f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ROUND((E3243/D3243)*100,0)</f>
        <v>115</v>
      </c>
      <c r="P3243">
        <f>ROUND(IF(L3243=0,0,(E3243/L3243)),0)</f>
        <v>59</v>
      </c>
      <c r="Q3243" t="str">
        <f>LEFT(N3243, SEARCH("/",N3243,1)-1)</f>
        <v>theater</v>
      </c>
      <c r="R3243" t="str">
        <f>RIGHT(N3243,LEN(N3243)-SEARCH("/",N3243,1))</f>
        <v>plays</v>
      </c>
      <c r="S3243" s="8">
        <f>(((J3243/60)/60)/24)+DATE(1970,1,1)+(-5/24)</f>
        <v>41893.116550925923</v>
      </c>
      <c r="T3243" s="8">
        <f>(((I3243/60)/60)/24)+DATE(1970,1,1)+(-5/24)</f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ROUND((E3244/D3244)*100,0)</f>
        <v>127</v>
      </c>
      <c r="P3244">
        <f>ROUND(IF(L3244=0,0,(E3244/L3244)),0)</f>
        <v>70</v>
      </c>
      <c r="Q3244" t="str">
        <f>LEFT(N3244, SEARCH("/",N3244,1)-1)</f>
        <v>theater</v>
      </c>
      <c r="R3244" t="str">
        <f>RIGHT(N3244,LEN(N3244)-SEARCH("/",N3244,1))</f>
        <v>plays</v>
      </c>
      <c r="S3244" s="8">
        <f>(((J3244/60)/60)/24)+DATE(1970,1,1)+(-5/24)</f>
        <v>41871.547361111108</v>
      </c>
      <c r="T3244" s="8">
        <f>(((I3244/60)/60)/24)+DATE(1970,1,1)+(-5/24)</f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ROUND((E3245/D3245)*100,0)</f>
        <v>103</v>
      </c>
      <c r="P3245">
        <f>ROUND(IF(L3245=0,0,(E3245/L3245)),0)</f>
        <v>116</v>
      </c>
      <c r="Q3245" t="str">
        <f>LEFT(N3245, SEARCH("/",N3245,1)-1)</f>
        <v>theater</v>
      </c>
      <c r="R3245" t="str">
        <f>RIGHT(N3245,LEN(N3245)-SEARCH("/",N3245,1))</f>
        <v>plays</v>
      </c>
      <c r="S3245" s="8">
        <f>(((J3245/60)/60)/24)+DATE(1970,1,1)+(-5/24)</f>
        <v>42261.888449074067</v>
      </c>
      <c r="T3245" s="8">
        <f>(((I3245/60)/60)/24)+DATE(1970,1,1)+(-5/24)</f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ROUND((E3246/D3246)*100,0)</f>
        <v>103</v>
      </c>
      <c r="P3246">
        <f>ROUND(IF(L3246=0,0,(E3246/L3246)),0)</f>
        <v>24</v>
      </c>
      <c r="Q3246" t="str">
        <f>LEFT(N3246, SEARCH("/",N3246,1)-1)</f>
        <v>theater</v>
      </c>
      <c r="R3246" t="str">
        <f>RIGHT(N3246,LEN(N3246)-SEARCH("/",N3246,1))</f>
        <v>plays</v>
      </c>
      <c r="S3246" s="8">
        <f>(((J3246/60)/60)/24)+DATE(1970,1,1)+(-5/24)</f>
        <v>42675.485902777778</v>
      </c>
      <c r="T3246" s="8">
        <f>(((I3246/60)/60)/24)+DATE(1970,1,1)+(-5/24)</f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ROUND((E3247/D3247)*100,0)</f>
        <v>104</v>
      </c>
      <c r="P3247">
        <f>ROUND(IF(L3247=0,0,(E3247/L3247)),0)</f>
        <v>81</v>
      </c>
      <c r="Q3247" t="str">
        <f>LEFT(N3247, SEARCH("/",N3247,1)-1)</f>
        <v>theater</v>
      </c>
      <c r="R3247" t="str">
        <f>RIGHT(N3247,LEN(N3247)-SEARCH("/",N3247,1))</f>
        <v>plays</v>
      </c>
      <c r="S3247" s="8">
        <f>(((J3247/60)/60)/24)+DATE(1970,1,1)+(-5/24)</f>
        <v>42135.391874999994</v>
      </c>
      <c r="T3247" s="8">
        <f>(((I3247/60)/60)/24)+DATE(1970,1,1)+(-5/24)</f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ROUND((E3248/D3248)*100,0)</f>
        <v>111</v>
      </c>
      <c r="P3248">
        <f>ROUND(IF(L3248=0,0,(E3248/L3248)),0)</f>
        <v>58</v>
      </c>
      <c r="Q3248" t="str">
        <f>LEFT(N3248, SEARCH("/",N3248,1)-1)</f>
        <v>theater</v>
      </c>
      <c r="R3248" t="str">
        <f>RIGHT(N3248,LEN(N3248)-SEARCH("/",N3248,1))</f>
        <v>plays</v>
      </c>
      <c r="S3248" s="8">
        <f>(((J3248/60)/60)/24)+DATE(1970,1,1)+(-5/24)</f>
        <v>42230.263888888883</v>
      </c>
      <c r="T3248" s="8">
        <f>(((I3248/60)/60)/24)+DATE(1970,1,1)+(-5/24)</f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ROUND((E3249/D3249)*100,0)</f>
        <v>106</v>
      </c>
      <c r="P3249">
        <f>ROUND(IF(L3249=0,0,(E3249/L3249)),0)</f>
        <v>46</v>
      </c>
      <c r="Q3249" t="str">
        <f>LEFT(N3249, SEARCH("/",N3249,1)-1)</f>
        <v>theater</v>
      </c>
      <c r="R3249" t="str">
        <f>RIGHT(N3249,LEN(N3249)-SEARCH("/",N3249,1))</f>
        <v>plays</v>
      </c>
      <c r="S3249" s="8">
        <f>(((J3249/60)/60)/24)+DATE(1970,1,1)+(-5/24)</f>
        <v>42167.22583333333</v>
      </c>
      <c r="T3249" s="8">
        <f>(((I3249/60)/60)/24)+DATE(1970,1,1)+(-5/24)</f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ROUND((E3250/D3250)*100,0)</f>
        <v>101</v>
      </c>
      <c r="P3250">
        <f>ROUND(IF(L3250=0,0,(E3250/L3250)),0)</f>
        <v>60</v>
      </c>
      <c r="Q3250" t="str">
        <f>LEFT(N3250, SEARCH("/",N3250,1)-1)</f>
        <v>theater</v>
      </c>
      <c r="R3250" t="str">
        <f>RIGHT(N3250,LEN(N3250)-SEARCH("/",N3250,1))</f>
        <v>plays</v>
      </c>
      <c r="S3250" s="8">
        <f>(((J3250/60)/60)/24)+DATE(1970,1,1)+(-5/24)</f>
        <v>42068.68005787037</v>
      </c>
      <c r="T3250" s="8">
        <f>(((I3250/60)/60)/24)+DATE(1970,1,1)+(-5/24)</f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ROUND((E3251/D3251)*100,0)</f>
        <v>105</v>
      </c>
      <c r="P3251">
        <f>ROUND(IF(L3251=0,0,(E3251/L3251)),0)</f>
        <v>66</v>
      </c>
      <c r="Q3251" t="str">
        <f>LEFT(N3251, SEARCH("/",N3251,1)-1)</f>
        <v>theater</v>
      </c>
      <c r="R3251" t="str">
        <f>RIGHT(N3251,LEN(N3251)-SEARCH("/",N3251,1))</f>
        <v>plays</v>
      </c>
      <c r="S3251" s="8">
        <f>(((J3251/60)/60)/24)+DATE(1970,1,1)+(-5/24)</f>
        <v>42145.538356481477</v>
      </c>
      <c r="T3251" s="8">
        <f>(((I3251/60)/60)/24)+DATE(1970,1,1)+(-5/24)</f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ROUND((E3252/D3252)*100,0)</f>
        <v>102</v>
      </c>
      <c r="P3252">
        <f>ROUND(IF(L3252=0,0,(E3252/L3252)),0)</f>
        <v>119</v>
      </c>
      <c r="Q3252" t="str">
        <f>LEFT(N3252, SEARCH("/",N3252,1)-1)</f>
        <v>theater</v>
      </c>
      <c r="R3252" t="str">
        <f>RIGHT(N3252,LEN(N3252)-SEARCH("/",N3252,1))</f>
        <v>plays</v>
      </c>
      <c r="S3252" s="8">
        <f>(((J3252/60)/60)/24)+DATE(1970,1,1)+(-5/24)</f>
        <v>41918.533842592587</v>
      </c>
      <c r="T3252" s="8">
        <f>(((I3252/60)/60)/24)+DATE(1970,1,1)+(-5/24)</f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ROUND((E3253/D3253)*100,0)</f>
        <v>111</v>
      </c>
      <c r="P3253">
        <f>ROUND(IF(L3253=0,0,(E3253/L3253)),0)</f>
        <v>83</v>
      </c>
      <c r="Q3253" t="str">
        <f>LEFT(N3253, SEARCH("/",N3253,1)-1)</f>
        <v>theater</v>
      </c>
      <c r="R3253" t="str">
        <f>RIGHT(N3253,LEN(N3253)-SEARCH("/",N3253,1))</f>
        <v>plays</v>
      </c>
      <c r="S3253" s="8">
        <f>(((J3253/60)/60)/24)+DATE(1970,1,1)+(-5/24)</f>
        <v>42146.52275462963</v>
      </c>
      <c r="T3253" s="8">
        <f>(((I3253/60)/60)/24)+DATE(1970,1,1)+(-5/24)</f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ROUND((E3254/D3254)*100,0)</f>
        <v>128</v>
      </c>
      <c r="P3254">
        <f>ROUND(IF(L3254=0,0,(E3254/L3254)),0)</f>
        <v>58</v>
      </c>
      <c r="Q3254" t="str">
        <f>LEFT(N3254, SEARCH("/",N3254,1)-1)</f>
        <v>theater</v>
      </c>
      <c r="R3254" t="str">
        <f>RIGHT(N3254,LEN(N3254)-SEARCH("/",N3254,1))</f>
        <v>plays</v>
      </c>
      <c r="S3254" s="8">
        <f>(((J3254/60)/60)/24)+DATE(1970,1,1)+(-5/24)</f>
        <v>42590.264351851853</v>
      </c>
      <c r="T3254" s="8">
        <f>(((I3254/60)/60)/24)+DATE(1970,1,1)+(-5/24)</f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ROUND((E3255/D3255)*100,0)</f>
        <v>102</v>
      </c>
      <c r="P3255">
        <f>ROUND(IF(L3255=0,0,(E3255/L3255)),0)</f>
        <v>177</v>
      </c>
      <c r="Q3255" t="str">
        <f>LEFT(N3255, SEARCH("/",N3255,1)-1)</f>
        <v>theater</v>
      </c>
      <c r="R3255" t="str">
        <f>RIGHT(N3255,LEN(N3255)-SEARCH("/",N3255,1))</f>
        <v>plays</v>
      </c>
      <c r="S3255" s="8">
        <f>(((J3255/60)/60)/24)+DATE(1970,1,1)+(-5/24)</f>
        <v>42602.368379629632</v>
      </c>
      <c r="T3255" s="8">
        <f>(((I3255/60)/60)/24)+DATE(1970,1,1)+(-5/24)</f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ROUND((E3256/D3256)*100,0)</f>
        <v>101</v>
      </c>
      <c r="P3256">
        <f>ROUND(IF(L3256=0,0,(E3256/L3256)),0)</f>
        <v>71</v>
      </c>
      <c r="Q3256" t="str">
        <f>LEFT(N3256, SEARCH("/",N3256,1)-1)</f>
        <v>theater</v>
      </c>
      <c r="R3256" t="str">
        <f>RIGHT(N3256,LEN(N3256)-SEARCH("/",N3256,1))</f>
        <v>plays</v>
      </c>
      <c r="S3256" s="8">
        <f>(((J3256/60)/60)/24)+DATE(1970,1,1)+(-5/24)</f>
        <v>42058.877418981479</v>
      </c>
      <c r="T3256" s="8">
        <f>(((I3256/60)/60)/24)+DATE(1970,1,1)+(-5/24)</f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ROUND((E3257/D3257)*100,0)</f>
        <v>175</v>
      </c>
      <c r="P3257">
        <f>ROUND(IF(L3257=0,0,(E3257/L3257)),0)</f>
        <v>29</v>
      </c>
      <c r="Q3257" t="str">
        <f>LEFT(N3257, SEARCH("/",N3257,1)-1)</f>
        <v>theater</v>
      </c>
      <c r="R3257" t="str">
        <f>RIGHT(N3257,LEN(N3257)-SEARCH("/",N3257,1))</f>
        <v>plays</v>
      </c>
      <c r="S3257" s="8">
        <f>(((J3257/60)/60)/24)+DATE(1970,1,1)+(-5/24)</f>
        <v>41889.559895833328</v>
      </c>
      <c r="T3257" s="8">
        <f>(((I3257/60)/60)/24)+DATE(1970,1,1)+(-5/24)</f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ROUND((E3258/D3258)*100,0)</f>
        <v>128</v>
      </c>
      <c r="P3258">
        <f>ROUND(IF(L3258=0,0,(E3258/L3258)),0)</f>
        <v>73</v>
      </c>
      <c r="Q3258" t="str">
        <f>LEFT(N3258, SEARCH("/",N3258,1)-1)</f>
        <v>theater</v>
      </c>
      <c r="R3258" t="str">
        <f>RIGHT(N3258,LEN(N3258)-SEARCH("/",N3258,1))</f>
        <v>plays</v>
      </c>
      <c r="S3258" s="8">
        <f>(((J3258/60)/60)/24)+DATE(1970,1,1)+(-5/24)</f>
        <v>42144.365474537037</v>
      </c>
      <c r="T3258" s="8">
        <f>(((I3258/60)/60)/24)+DATE(1970,1,1)+(-5/24)</f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ROUND((E3259/D3259)*100,0)</f>
        <v>106</v>
      </c>
      <c r="P3259">
        <f>ROUND(IF(L3259=0,0,(E3259/L3259)),0)</f>
        <v>52</v>
      </c>
      <c r="Q3259" t="str">
        <f>LEFT(N3259, SEARCH("/",N3259,1)-1)</f>
        <v>theater</v>
      </c>
      <c r="R3259" t="str">
        <f>RIGHT(N3259,LEN(N3259)-SEARCH("/",N3259,1))</f>
        <v>plays</v>
      </c>
      <c r="S3259" s="8">
        <f>(((J3259/60)/60)/24)+DATE(1970,1,1)+(-5/24)</f>
        <v>42758.351296296292</v>
      </c>
      <c r="T3259" s="8">
        <f>(((I3259/60)/60)/24)+DATE(1970,1,1)+(-5/24)</f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ROUND((E3260/D3260)*100,0)</f>
        <v>105</v>
      </c>
      <c r="P3260">
        <f>ROUND(IF(L3260=0,0,(E3260/L3260)),0)</f>
        <v>98</v>
      </c>
      <c r="Q3260" t="str">
        <f>LEFT(N3260, SEARCH("/",N3260,1)-1)</f>
        <v>theater</v>
      </c>
      <c r="R3260" t="str">
        <f>RIGHT(N3260,LEN(N3260)-SEARCH("/",N3260,1))</f>
        <v>plays</v>
      </c>
      <c r="S3260" s="8">
        <f>(((J3260/60)/60)/24)+DATE(1970,1,1)+(-5/24)</f>
        <v>41982.678946759253</v>
      </c>
      <c r="T3260" s="8">
        <f>(((I3260/60)/60)/24)+DATE(1970,1,1)+(-5/24)</f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ROUND((E3261/D3261)*100,0)</f>
        <v>106</v>
      </c>
      <c r="P3261">
        <f>ROUND(IF(L3261=0,0,(E3261/L3261)),0)</f>
        <v>252</v>
      </c>
      <c r="Q3261" t="str">
        <f>LEFT(N3261, SEARCH("/",N3261,1)-1)</f>
        <v>theater</v>
      </c>
      <c r="R3261" t="str">
        <f>RIGHT(N3261,LEN(N3261)-SEARCH("/",N3261,1))</f>
        <v>plays</v>
      </c>
      <c r="S3261" s="8">
        <f>(((J3261/60)/60)/24)+DATE(1970,1,1)+(-5/24)</f>
        <v>42614.552604166667</v>
      </c>
      <c r="T3261" s="8">
        <f>(((I3261/60)/60)/24)+DATE(1970,1,1)+(-5/24)</f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ROUND((E3262/D3262)*100,0)</f>
        <v>109</v>
      </c>
      <c r="P3262">
        <f>ROUND(IF(L3262=0,0,(E3262/L3262)),0)</f>
        <v>75</v>
      </c>
      <c r="Q3262" t="str">
        <f>LEFT(N3262, SEARCH("/",N3262,1)-1)</f>
        <v>theater</v>
      </c>
      <c r="R3262" t="str">
        <f>RIGHT(N3262,LEN(N3262)-SEARCH("/",N3262,1))</f>
        <v>plays</v>
      </c>
      <c r="S3262" s="8">
        <f>(((J3262/60)/60)/24)+DATE(1970,1,1)+(-5/24)</f>
        <v>42303.464328703696</v>
      </c>
      <c r="T3262" s="8">
        <f>(((I3262/60)/60)/24)+DATE(1970,1,1)+(-5/24)</f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ROUND((E3263/D3263)*100,0)</f>
        <v>100</v>
      </c>
      <c r="P3263">
        <f>ROUND(IF(L3263=0,0,(E3263/L3263)),0)</f>
        <v>68</v>
      </c>
      <c r="Q3263" t="str">
        <f>LEFT(N3263, SEARCH("/",N3263,1)-1)</f>
        <v>theater</v>
      </c>
      <c r="R3263" t="str">
        <f>RIGHT(N3263,LEN(N3263)-SEARCH("/",N3263,1))</f>
        <v>plays</v>
      </c>
      <c r="S3263" s="8">
        <f>(((J3263/60)/60)/24)+DATE(1970,1,1)+(-5/24)</f>
        <v>42171.517083333332</v>
      </c>
      <c r="T3263" s="8">
        <f>(((I3263/60)/60)/24)+DATE(1970,1,1)+(-5/24)</f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ROUND((E3264/D3264)*100,0)</f>
        <v>103</v>
      </c>
      <c r="P3264">
        <f>ROUND(IF(L3264=0,0,(E3264/L3264)),0)</f>
        <v>94</v>
      </c>
      <c r="Q3264" t="str">
        <f>LEFT(N3264, SEARCH("/",N3264,1)-1)</f>
        <v>theater</v>
      </c>
      <c r="R3264" t="str">
        <f>RIGHT(N3264,LEN(N3264)-SEARCH("/",N3264,1))</f>
        <v>plays</v>
      </c>
      <c r="S3264" s="8">
        <f>(((J3264/60)/60)/24)+DATE(1970,1,1)+(-5/24)</f>
        <v>41964.107199074067</v>
      </c>
      <c r="T3264" s="8">
        <f>(((I3264/60)/60)/24)+DATE(1970,1,1)+(-5/24)</f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ROUND((E3265/D3265)*100,0)</f>
        <v>112</v>
      </c>
      <c r="P3265">
        <f>ROUND(IF(L3265=0,0,(E3265/L3265)),0)</f>
        <v>41</v>
      </c>
      <c r="Q3265" t="str">
        <f>LEFT(N3265, SEARCH("/",N3265,1)-1)</f>
        <v>theater</v>
      </c>
      <c r="R3265" t="str">
        <f>RIGHT(N3265,LEN(N3265)-SEARCH("/",N3265,1))</f>
        <v>plays</v>
      </c>
      <c r="S3265" s="8">
        <f>(((J3265/60)/60)/24)+DATE(1970,1,1)+(-5/24)</f>
        <v>42284.30773148148</v>
      </c>
      <c r="T3265" s="8">
        <f>(((I3265/60)/60)/24)+DATE(1970,1,1)+(-5/24)</f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ROUND((E3266/D3266)*100,0)</f>
        <v>103</v>
      </c>
      <c r="P3266">
        <f>ROUND(IF(L3266=0,0,(E3266/L3266)),0)</f>
        <v>53</v>
      </c>
      <c r="Q3266" t="str">
        <f>LEFT(N3266, SEARCH("/",N3266,1)-1)</f>
        <v>theater</v>
      </c>
      <c r="R3266" t="str">
        <f>RIGHT(N3266,LEN(N3266)-SEARCH("/",N3266,1))</f>
        <v>plays</v>
      </c>
      <c r="S3266" s="8">
        <f>(((J3266/60)/60)/24)+DATE(1970,1,1)+(-5/24)</f>
        <v>42016.591874999998</v>
      </c>
      <c r="T3266" s="8">
        <f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ROUND((E3267/D3267)*100,0)</f>
        <v>164</v>
      </c>
      <c r="P3267">
        <f>ROUND(IF(L3267=0,0,(E3267/L3267)),0)</f>
        <v>70</v>
      </c>
      <c r="Q3267" t="str">
        <f>LEFT(N3267, SEARCH("/",N3267,1)-1)</f>
        <v>theater</v>
      </c>
      <c r="R3267" t="str">
        <f>RIGHT(N3267,LEN(N3267)-SEARCH("/",N3267,1))</f>
        <v>plays</v>
      </c>
      <c r="S3267" s="8">
        <f>(((J3267/60)/60)/24)+DATE(1970,1,1)+(-5/24)</f>
        <v>42311.503645833327</v>
      </c>
      <c r="T3267" s="8">
        <f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ROUND((E3268/D3268)*100,0)</f>
        <v>131</v>
      </c>
      <c r="P3268">
        <f>ROUND(IF(L3268=0,0,(E3268/L3268)),0)</f>
        <v>48</v>
      </c>
      <c r="Q3268" t="str">
        <f>LEFT(N3268, SEARCH("/",N3268,1)-1)</f>
        <v>theater</v>
      </c>
      <c r="R3268" t="str">
        <f>RIGHT(N3268,LEN(N3268)-SEARCH("/",N3268,1))</f>
        <v>plays</v>
      </c>
      <c r="S3268" s="8">
        <f>(((J3268/60)/60)/24)+DATE(1970,1,1)+(-5/24)</f>
        <v>42136.32780092593</v>
      </c>
      <c r="T3268" s="8">
        <f>(((I3268/60)/60)/24)+DATE(1970,1,1)+(-5/24)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ROUND((E3269/D3269)*100,0)</f>
        <v>102</v>
      </c>
      <c r="P3269">
        <f>ROUND(IF(L3269=0,0,(E3269/L3269)),0)</f>
        <v>53</v>
      </c>
      <c r="Q3269" t="str">
        <f>LEFT(N3269, SEARCH("/",N3269,1)-1)</f>
        <v>theater</v>
      </c>
      <c r="R3269" t="str">
        <f>RIGHT(N3269,LEN(N3269)-SEARCH("/",N3269,1))</f>
        <v>plays</v>
      </c>
      <c r="S3269" s="8">
        <f>(((J3269/60)/60)/24)+DATE(1970,1,1)+(-5/24)</f>
        <v>42172.549305555549</v>
      </c>
      <c r="T3269" s="8">
        <f>(((I3269/60)/60)/24)+DATE(1970,1,1)+(-5/24)</f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ROUND((E3270/D3270)*100,0)</f>
        <v>128</v>
      </c>
      <c r="P3270">
        <f>ROUND(IF(L3270=0,0,(E3270/L3270)),0)</f>
        <v>61</v>
      </c>
      <c r="Q3270" t="str">
        <f>LEFT(N3270, SEARCH("/",N3270,1)-1)</f>
        <v>theater</v>
      </c>
      <c r="R3270" t="str">
        <f>RIGHT(N3270,LEN(N3270)-SEARCH("/",N3270,1))</f>
        <v>plays</v>
      </c>
      <c r="S3270" s="8">
        <f>(((J3270/60)/60)/24)+DATE(1970,1,1)+(-5/24)</f>
        <v>42590.695925925924</v>
      </c>
      <c r="T3270" s="8">
        <f>(((I3270/60)/60)/24)+DATE(1970,1,1)+(-5/24)</f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ROUND((E3271/D3271)*100,0)</f>
        <v>102</v>
      </c>
      <c r="P3271">
        <f>ROUND(IF(L3271=0,0,(E3271/L3271)),0)</f>
        <v>116</v>
      </c>
      <c r="Q3271" t="str">
        <f>LEFT(N3271, SEARCH("/",N3271,1)-1)</f>
        <v>theater</v>
      </c>
      <c r="R3271" t="str">
        <f>RIGHT(N3271,LEN(N3271)-SEARCH("/",N3271,1))</f>
        <v>plays</v>
      </c>
      <c r="S3271" s="8">
        <f>(((J3271/60)/60)/24)+DATE(1970,1,1)+(-5/24)</f>
        <v>42137.18746527777</v>
      </c>
      <c r="T3271" s="8">
        <f>(((I3271/60)/60)/24)+DATE(1970,1,1)+(-5/24)</f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ROUND((E3272/D3272)*100,0)</f>
        <v>102</v>
      </c>
      <c r="P3272">
        <f>ROUND(IF(L3272=0,0,(E3272/L3272)),0)</f>
        <v>61</v>
      </c>
      <c r="Q3272" t="str">
        <f>LEFT(N3272, SEARCH("/",N3272,1)-1)</f>
        <v>theater</v>
      </c>
      <c r="R3272" t="str">
        <f>RIGHT(N3272,LEN(N3272)-SEARCH("/",N3272,1))</f>
        <v>plays</v>
      </c>
      <c r="S3272" s="8">
        <f>(((J3272/60)/60)/24)+DATE(1970,1,1)+(-5/24)</f>
        <v>42167.324826388889</v>
      </c>
      <c r="T3272" s="8">
        <f>(((I3272/60)/60)/24)+DATE(1970,1,1)+(-5/24)</f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ROUND((E3273/D3273)*100,0)</f>
        <v>130</v>
      </c>
      <c r="P3273">
        <f>ROUND(IF(L3273=0,0,(E3273/L3273)),0)</f>
        <v>38</v>
      </c>
      <c r="Q3273" t="str">
        <f>LEFT(N3273, SEARCH("/",N3273,1)-1)</f>
        <v>theater</v>
      </c>
      <c r="R3273" t="str">
        <f>RIGHT(N3273,LEN(N3273)-SEARCH("/",N3273,1))</f>
        <v>plays</v>
      </c>
      <c r="S3273" s="8">
        <f>(((J3273/60)/60)/24)+DATE(1970,1,1)+(-5/24)</f>
        <v>41915.22887731481</v>
      </c>
      <c r="T3273" s="8">
        <f>(((I3273/60)/60)/24)+DATE(1970,1,1)+(-5/24)</f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ROUND((E3274/D3274)*100,0)</f>
        <v>154</v>
      </c>
      <c r="P3274">
        <f>ROUND(IF(L3274=0,0,(E3274/L3274)),0)</f>
        <v>107</v>
      </c>
      <c r="Q3274" t="str">
        <f>LEFT(N3274, SEARCH("/",N3274,1)-1)</f>
        <v>theater</v>
      </c>
      <c r="R3274" t="str">
        <f>RIGHT(N3274,LEN(N3274)-SEARCH("/",N3274,1))</f>
        <v>plays</v>
      </c>
      <c r="S3274" s="8">
        <f>(((J3274/60)/60)/24)+DATE(1970,1,1)+(-5/24)</f>
        <v>42284.291770833333</v>
      </c>
      <c r="T3274" s="8">
        <f>(((I3274/60)/60)/24)+DATE(1970,1,1)+(-5/24)</f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ROUND((E3275/D3275)*100,0)</f>
        <v>107</v>
      </c>
      <c r="P3275">
        <f>ROUND(IF(L3275=0,0,(E3275/L3275)),0)</f>
        <v>205</v>
      </c>
      <c r="Q3275" t="str">
        <f>LEFT(N3275, SEARCH("/",N3275,1)-1)</f>
        <v>theater</v>
      </c>
      <c r="R3275" t="str">
        <f>RIGHT(N3275,LEN(N3275)-SEARCH("/",N3275,1))</f>
        <v>plays</v>
      </c>
      <c r="S3275" s="8">
        <f>(((J3275/60)/60)/24)+DATE(1970,1,1)+(-5/24)</f>
        <v>42611.5930787037</v>
      </c>
      <c r="T3275" s="8">
        <f>(((I3275/60)/60)/24)+DATE(1970,1,1)+(-5/24)</f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ROUND((E3276/D3276)*100,0)</f>
        <v>101</v>
      </c>
      <c r="P3276">
        <f>ROUND(IF(L3276=0,0,(E3276/L3276)),0)</f>
        <v>55</v>
      </c>
      <c r="Q3276" t="str">
        <f>LEFT(N3276, SEARCH("/",N3276,1)-1)</f>
        <v>theater</v>
      </c>
      <c r="R3276" t="str">
        <f>RIGHT(N3276,LEN(N3276)-SEARCH("/",N3276,1))</f>
        <v>plays</v>
      </c>
      <c r="S3276" s="8">
        <f>(((J3276/60)/60)/24)+DATE(1970,1,1)+(-5/24)</f>
        <v>42400.496203703697</v>
      </c>
      <c r="T3276" s="8">
        <f>(((I3276/60)/60)/24)+DATE(1970,1,1)+(-5/24)</f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ROUND((E3277/D3277)*100,0)</f>
        <v>100</v>
      </c>
      <c r="P3277">
        <f>ROUND(IF(L3277=0,0,(E3277/L3277)),0)</f>
        <v>150</v>
      </c>
      <c r="Q3277" t="str">
        <f>LEFT(N3277, SEARCH("/",N3277,1)-1)</f>
        <v>theater</v>
      </c>
      <c r="R3277" t="str">
        <f>RIGHT(N3277,LEN(N3277)-SEARCH("/",N3277,1))</f>
        <v>plays</v>
      </c>
      <c r="S3277" s="8">
        <f>(((J3277/60)/60)/24)+DATE(1970,1,1)+(-5/24)</f>
        <v>42017.672118055554</v>
      </c>
      <c r="T3277" s="8">
        <f>(((I3277/60)/60)/24)+DATE(1970,1,1)+(-5/24)</f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ROUND((E3278/D3278)*100,0)</f>
        <v>117</v>
      </c>
      <c r="P3278">
        <f>ROUND(IF(L3278=0,0,(E3278/L3278)),0)</f>
        <v>53</v>
      </c>
      <c r="Q3278" t="str">
        <f>LEFT(N3278, SEARCH("/",N3278,1)-1)</f>
        <v>theater</v>
      </c>
      <c r="R3278" t="str">
        <f>RIGHT(N3278,LEN(N3278)-SEARCH("/",N3278,1))</f>
        <v>plays</v>
      </c>
      <c r="S3278" s="8">
        <f>(((J3278/60)/60)/24)+DATE(1970,1,1)+(-5/24)</f>
        <v>42426.741655092592</v>
      </c>
      <c r="T3278" s="8">
        <f>(((I3278/60)/60)/24)+DATE(1970,1,1)+(-5/24)</f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ROUND((E3279/D3279)*100,0)</f>
        <v>109</v>
      </c>
      <c r="P3279">
        <f>ROUND(IF(L3279=0,0,(E3279/L3279)),0)</f>
        <v>54</v>
      </c>
      <c r="Q3279" t="str">
        <f>LEFT(N3279, SEARCH("/",N3279,1)-1)</f>
        <v>theater</v>
      </c>
      <c r="R3279" t="str">
        <f>RIGHT(N3279,LEN(N3279)-SEARCH("/",N3279,1))</f>
        <v>plays</v>
      </c>
      <c r="S3279" s="8">
        <f>(((J3279/60)/60)/24)+DATE(1970,1,1)+(-5/24)</f>
        <v>41931.474606481483</v>
      </c>
      <c r="T3279" s="8">
        <f>(((I3279/60)/60)/24)+DATE(1970,1,1)+(-5/24)</f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ROUND((E3280/D3280)*100,0)</f>
        <v>103</v>
      </c>
      <c r="P3280">
        <f>ROUND(IF(L3280=0,0,(E3280/L3280)),0)</f>
        <v>76</v>
      </c>
      <c r="Q3280" t="str">
        <f>LEFT(N3280, SEARCH("/",N3280,1)-1)</f>
        <v>theater</v>
      </c>
      <c r="R3280" t="str">
        <f>RIGHT(N3280,LEN(N3280)-SEARCH("/",N3280,1))</f>
        <v>plays</v>
      </c>
      <c r="S3280" s="8">
        <f>(((J3280/60)/60)/24)+DATE(1970,1,1)+(-5/24)</f>
        <v>42124.640081018515</v>
      </c>
      <c r="T3280" s="8">
        <f>(((I3280/60)/60)/24)+DATE(1970,1,1)+(-5/24)</f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ROUND((E3281/D3281)*100,0)</f>
        <v>114</v>
      </c>
      <c r="P3281">
        <f>ROUND(IF(L3281=0,0,(E3281/L3281)),0)</f>
        <v>105</v>
      </c>
      <c r="Q3281" t="str">
        <f>LEFT(N3281, SEARCH("/",N3281,1)-1)</f>
        <v>theater</v>
      </c>
      <c r="R3281" t="str">
        <f>RIGHT(N3281,LEN(N3281)-SEARCH("/",N3281,1))</f>
        <v>plays</v>
      </c>
      <c r="S3281" s="8">
        <f>(((J3281/60)/60)/24)+DATE(1970,1,1)+(-5/24)</f>
        <v>42430.894201388881</v>
      </c>
      <c r="T3281" s="8">
        <f>(((I3281/60)/60)/24)+DATE(1970,1,1)+(-5/24)</f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ROUND((E3282/D3282)*100,0)</f>
        <v>103</v>
      </c>
      <c r="P3282">
        <f>ROUND(IF(L3282=0,0,(E3282/L3282)),0)</f>
        <v>69</v>
      </c>
      <c r="Q3282" t="str">
        <f>LEFT(N3282, SEARCH("/",N3282,1)-1)</f>
        <v>theater</v>
      </c>
      <c r="R3282" t="str">
        <f>RIGHT(N3282,LEN(N3282)-SEARCH("/",N3282,1))</f>
        <v>plays</v>
      </c>
      <c r="S3282" s="8">
        <f>(((J3282/60)/60)/24)+DATE(1970,1,1)+(-5/24)</f>
        <v>42121.548587962963</v>
      </c>
      <c r="T3282" s="8">
        <f>(((I3282/60)/60)/24)+DATE(1970,1,1)+(-5/24)</f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ROUND((E3283/D3283)*100,0)</f>
        <v>122</v>
      </c>
      <c r="P3283">
        <f>ROUND(IF(L3283=0,0,(E3283/L3283)),0)</f>
        <v>129</v>
      </c>
      <c r="Q3283" t="str">
        <f>LEFT(N3283, SEARCH("/",N3283,1)-1)</f>
        <v>theater</v>
      </c>
      <c r="R3283" t="str">
        <f>RIGHT(N3283,LEN(N3283)-SEARCH("/",N3283,1))</f>
        <v>plays</v>
      </c>
      <c r="S3283" s="8">
        <f>(((J3283/60)/60)/24)+DATE(1970,1,1)+(-5/24)</f>
        <v>42218.811400462961</v>
      </c>
      <c r="T3283" s="8">
        <f>(((I3283/60)/60)/24)+DATE(1970,1,1)+(-5/24)</f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ROUND((E3284/D3284)*100,0)</f>
        <v>103</v>
      </c>
      <c r="P3284">
        <f>ROUND(IF(L3284=0,0,(E3284/L3284)),0)</f>
        <v>134</v>
      </c>
      <c r="Q3284" t="str">
        <f>LEFT(N3284, SEARCH("/",N3284,1)-1)</f>
        <v>theater</v>
      </c>
      <c r="R3284" t="str">
        <f>RIGHT(N3284,LEN(N3284)-SEARCH("/",N3284,1))</f>
        <v>plays</v>
      </c>
      <c r="S3284" s="8">
        <f>(((J3284/60)/60)/24)+DATE(1970,1,1)+(-5/24)</f>
        <v>42444.985972222225</v>
      </c>
      <c r="T3284" s="8">
        <f>(((I3284/60)/60)/24)+DATE(1970,1,1)+(-5/24)</f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ROUND((E3285/D3285)*100,0)</f>
        <v>105</v>
      </c>
      <c r="P3285">
        <f>ROUND(IF(L3285=0,0,(E3285/L3285)),0)</f>
        <v>18</v>
      </c>
      <c r="Q3285" t="str">
        <f>LEFT(N3285, SEARCH("/",N3285,1)-1)</f>
        <v>theater</v>
      </c>
      <c r="R3285" t="str">
        <f>RIGHT(N3285,LEN(N3285)-SEARCH("/",N3285,1))</f>
        <v>plays</v>
      </c>
      <c r="S3285" s="8">
        <f>(((J3285/60)/60)/24)+DATE(1970,1,1)+(-5/24)</f>
        <v>42379.535856481474</v>
      </c>
      <c r="T3285" s="8">
        <f>(((I3285/60)/60)/24)+DATE(1970,1,1)+(-5/24)</f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ROUND((E3286/D3286)*100,0)</f>
        <v>102</v>
      </c>
      <c r="P3286">
        <f>ROUND(IF(L3286=0,0,(E3286/L3286)),0)</f>
        <v>203</v>
      </c>
      <c r="Q3286" t="str">
        <f>LEFT(N3286, SEARCH("/",N3286,1)-1)</f>
        <v>theater</v>
      </c>
      <c r="R3286" t="str">
        <f>RIGHT(N3286,LEN(N3286)-SEARCH("/",N3286,1))</f>
        <v>plays</v>
      </c>
      <c r="S3286" s="8">
        <f>(((J3286/60)/60)/24)+DATE(1970,1,1)+(-5/24)</f>
        <v>42380.676539351851</v>
      </c>
      <c r="T3286" s="8">
        <f>(((I3286/60)/60)/24)+DATE(1970,1,1)+(-5/24)</f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ROUND((E3287/D3287)*100,0)</f>
        <v>112</v>
      </c>
      <c r="P3287">
        <f>ROUND(IF(L3287=0,0,(E3287/L3287)),0)</f>
        <v>69</v>
      </c>
      <c r="Q3287" t="str">
        <f>LEFT(N3287, SEARCH("/",N3287,1)-1)</f>
        <v>theater</v>
      </c>
      <c r="R3287" t="str">
        <f>RIGHT(N3287,LEN(N3287)-SEARCH("/",N3287,1))</f>
        <v>plays</v>
      </c>
      <c r="S3287" s="8">
        <f>(((J3287/60)/60)/24)+DATE(1970,1,1)+(-5/24)</f>
        <v>42762.734097222223</v>
      </c>
      <c r="T3287" s="8">
        <f>(((I3287/60)/60)/24)+DATE(1970,1,1)+(-5/24)</f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ROUND((E3288/D3288)*100,0)</f>
        <v>102</v>
      </c>
      <c r="P3288">
        <f>ROUND(IF(L3288=0,0,(E3288/L3288)),0)</f>
        <v>125</v>
      </c>
      <c r="Q3288" t="str">
        <f>LEFT(N3288, SEARCH("/",N3288,1)-1)</f>
        <v>theater</v>
      </c>
      <c r="R3288" t="str">
        <f>RIGHT(N3288,LEN(N3288)-SEARCH("/",N3288,1))</f>
        <v>plays</v>
      </c>
      <c r="S3288" s="8">
        <f>(((J3288/60)/60)/24)+DATE(1970,1,1)+(-5/24)</f>
        <v>42567.631736111107</v>
      </c>
      <c r="T3288" s="8">
        <f>(((I3288/60)/60)/24)+DATE(1970,1,1)+(-5/24)</f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ROUND((E3289/D3289)*100,0)</f>
        <v>100</v>
      </c>
      <c r="P3289">
        <f>ROUND(IF(L3289=0,0,(E3289/L3289)),0)</f>
        <v>74</v>
      </c>
      <c r="Q3289" t="str">
        <f>LEFT(N3289, SEARCH("/",N3289,1)-1)</f>
        <v>theater</v>
      </c>
      <c r="R3289" t="str">
        <f>RIGHT(N3289,LEN(N3289)-SEARCH("/",N3289,1))</f>
        <v>plays</v>
      </c>
      <c r="S3289" s="8">
        <f>(((J3289/60)/60)/24)+DATE(1970,1,1)+(-5/24)</f>
        <v>42311.541990740741</v>
      </c>
      <c r="T3289" s="8">
        <f>(((I3289/60)/60)/24)+DATE(1970,1,1)+(-5/24)</f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ROUND((E3290/D3290)*100,0)</f>
        <v>100</v>
      </c>
      <c r="P3290">
        <f>ROUND(IF(L3290=0,0,(E3290/L3290)),0)</f>
        <v>48</v>
      </c>
      <c r="Q3290" t="str">
        <f>LEFT(N3290, SEARCH("/",N3290,1)-1)</f>
        <v>theater</v>
      </c>
      <c r="R3290" t="str">
        <f>RIGHT(N3290,LEN(N3290)-SEARCH("/",N3290,1))</f>
        <v>plays</v>
      </c>
      <c r="S3290" s="8">
        <f>(((J3290/60)/60)/24)+DATE(1970,1,1)+(-5/24)</f>
        <v>42505.566145833327</v>
      </c>
      <c r="T3290" s="8">
        <f>(((I3290/60)/60)/24)+DATE(1970,1,1)+(-5/24)</f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ROUND((E3291/D3291)*100,0)</f>
        <v>133</v>
      </c>
      <c r="P3291">
        <f>ROUND(IF(L3291=0,0,(E3291/L3291)),0)</f>
        <v>27</v>
      </c>
      <c r="Q3291" t="str">
        <f>LEFT(N3291, SEARCH("/",N3291,1)-1)</f>
        <v>theater</v>
      </c>
      <c r="R3291" t="str">
        <f>RIGHT(N3291,LEN(N3291)-SEARCH("/",N3291,1))</f>
        <v>plays</v>
      </c>
      <c r="S3291" s="8">
        <f>(((J3291/60)/60)/24)+DATE(1970,1,1)+(-5/24)</f>
        <v>42758.159745370365</v>
      </c>
      <c r="T3291" s="8">
        <f>(((I3291/60)/60)/24)+DATE(1970,1,1)+(-5/24)</f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ROUND((E3292/D3292)*100,0)</f>
        <v>121</v>
      </c>
      <c r="P3292">
        <f>ROUND(IF(L3292=0,0,(E3292/L3292)),0)</f>
        <v>34</v>
      </c>
      <c r="Q3292" t="str">
        <f>LEFT(N3292, SEARCH("/",N3292,1)-1)</f>
        <v>theater</v>
      </c>
      <c r="R3292" t="str">
        <f>RIGHT(N3292,LEN(N3292)-SEARCH("/",N3292,1))</f>
        <v>plays</v>
      </c>
      <c r="S3292" s="8">
        <f>(((J3292/60)/60)/24)+DATE(1970,1,1)+(-5/24)</f>
        <v>42775.306608796294</v>
      </c>
      <c r="T3292" s="8">
        <f>(((I3292/60)/60)/24)+DATE(1970,1,1)+(-5/24)</f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ROUND((E3293/D3293)*100,0)</f>
        <v>114</v>
      </c>
      <c r="P3293">
        <f>ROUND(IF(L3293=0,0,(E3293/L3293)),0)</f>
        <v>41</v>
      </c>
      <c r="Q3293" t="str">
        <f>LEFT(N3293, SEARCH("/",N3293,1)-1)</f>
        <v>theater</v>
      </c>
      <c r="R3293" t="str">
        <f>RIGHT(N3293,LEN(N3293)-SEARCH("/",N3293,1))</f>
        <v>plays</v>
      </c>
      <c r="S3293" s="8">
        <f>(((J3293/60)/60)/24)+DATE(1970,1,1)+(-5/24)</f>
        <v>42232.494212962956</v>
      </c>
      <c r="T3293" s="8">
        <f>(((I3293/60)/60)/24)+DATE(1970,1,1)+(-5/24)</f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ROUND((E3294/D3294)*100,0)</f>
        <v>286</v>
      </c>
      <c r="P3294">
        <f>ROUND(IF(L3294=0,0,(E3294/L3294)),0)</f>
        <v>19</v>
      </c>
      <c r="Q3294" t="str">
        <f>LEFT(N3294, SEARCH("/",N3294,1)-1)</f>
        <v>theater</v>
      </c>
      <c r="R3294" t="str">
        <f>RIGHT(N3294,LEN(N3294)-SEARCH("/",N3294,1))</f>
        <v>plays</v>
      </c>
      <c r="S3294" s="8">
        <f>(((J3294/60)/60)/24)+DATE(1970,1,1)+(-5/24)</f>
        <v>42282.561898148146</v>
      </c>
      <c r="T3294" s="8">
        <f>(((I3294/60)/60)/24)+DATE(1970,1,1)+(-5/24)</f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ROUND((E3295/D3295)*100,0)</f>
        <v>170</v>
      </c>
      <c r="P3295">
        <f>ROUND(IF(L3295=0,0,(E3295/L3295)),0)</f>
        <v>84</v>
      </c>
      <c r="Q3295" t="str">
        <f>LEFT(N3295, SEARCH("/",N3295,1)-1)</f>
        <v>theater</v>
      </c>
      <c r="R3295" t="str">
        <f>RIGHT(N3295,LEN(N3295)-SEARCH("/",N3295,1))</f>
        <v>plays</v>
      </c>
      <c r="S3295" s="8">
        <f>(((J3295/60)/60)/24)+DATE(1970,1,1)+(-5/24)</f>
        <v>42768.217037037037</v>
      </c>
      <c r="T3295" s="8">
        <f>(((I3295/60)/60)/24)+DATE(1970,1,1)+(-5/24)</f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ROUND((E3296/D3296)*100,0)</f>
        <v>118</v>
      </c>
      <c r="P3296">
        <f>ROUND(IF(L3296=0,0,(E3296/L3296)),0)</f>
        <v>30</v>
      </c>
      <c r="Q3296" t="str">
        <f>LEFT(N3296, SEARCH("/",N3296,1)-1)</f>
        <v>theater</v>
      </c>
      <c r="R3296" t="str">
        <f>RIGHT(N3296,LEN(N3296)-SEARCH("/",N3296,1))</f>
        <v>plays</v>
      </c>
      <c r="S3296" s="8">
        <f>(((J3296/60)/60)/24)+DATE(1970,1,1)+(-5/24)</f>
        <v>42141.33280092592</v>
      </c>
      <c r="T3296" s="8">
        <f>(((I3296/60)/60)/24)+DATE(1970,1,1)+(-5/24)</f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ROUND((E3297/D3297)*100,0)</f>
        <v>103</v>
      </c>
      <c r="P3297">
        <f>ROUND(IF(L3297=0,0,(E3297/L3297)),0)</f>
        <v>27</v>
      </c>
      <c r="Q3297" t="str">
        <f>LEFT(N3297, SEARCH("/",N3297,1)-1)</f>
        <v>theater</v>
      </c>
      <c r="R3297" t="str">
        <f>RIGHT(N3297,LEN(N3297)-SEARCH("/",N3297,1))</f>
        <v>plays</v>
      </c>
      <c r="S3297" s="8">
        <f>(((J3297/60)/60)/24)+DATE(1970,1,1)+(-5/24)</f>
        <v>42609.234131944446</v>
      </c>
      <c r="T3297" s="8">
        <f>(((I3297/60)/60)/24)+DATE(1970,1,1)+(-5/24)</f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ROUND((E3298/D3298)*100,0)</f>
        <v>144</v>
      </c>
      <c r="P3298">
        <f>ROUND(IF(L3298=0,0,(E3298/L3298)),0)</f>
        <v>46</v>
      </c>
      <c r="Q3298" t="str">
        <f>LEFT(N3298, SEARCH("/",N3298,1)-1)</f>
        <v>theater</v>
      </c>
      <c r="R3298" t="str">
        <f>RIGHT(N3298,LEN(N3298)-SEARCH("/",N3298,1))</f>
        <v>plays</v>
      </c>
      <c r="S3298" s="8">
        <f>(((J3298/60)/60)/24)+DATE(1970,1,1)+(-5/24)</f>
        <v>42309.54828703704</v>
      </c>
      <c r="T3298" s="8">
        <f>(((I3298/60)/60)/24)+DATE(1970,1,1)+(-5/24)</f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ROUND((E3299/D3299)*100,0)</f>
        <v>100</v>
      </c>
      <c r="P3299">
        <f>ROUND(IF(L3299=0,0,(E3299/L3299)),0)</f>
        <v>125</v>
      </c>
      <c r="Q3299" t="str">
        <f>LEFT(N3299, SEARCH("/",N3299,1)-1)</f>
        <v>theater</v>
      </c>
      <c r="R3299" t="str">
        <f>RIGHT(N3299,LEN(N3299)-SEARCH("/",N3299,1))</f>
        <v>plays</v>
      </c>
      <c r="S3299" s="8">
        <f>(((J3299/60)/60)/24)+DATE(1970,1,1)+(-5/24)</f>
        <v>42193.563148148147</v>
      </c>
      <c r="T3299" s="8">
        <f>(((I3299/60)/60)/24)+DATE(1970,1,1)+(-5/24)</f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ROUND((E3300/D3300)*100,0)</f>
        <v>102</v>
      </c>
      <c r="P3300">
        <f>ROUND(IF(L3300=0,0,(E3300/L3300)),0)</f>
        <v>141</v>
      </c>
      <c r="Q3300" t="str">
        <f>LEFT(N3300, SEARCH("/",N3300,1)-1)</f>
        <v>theater</v>
      </c>
      <c r="R3300" t="str">
        <f>RIGHT(N3300,LEN(N3300)-SEARCH("/",N3300,1))</f>
        <v>plays</v>
      </c>
      <c r="S3300" s="8">
        <f>(((J3300/60)/60)/24)+DATE(1970,1,1)+(-5/24)</f>
        <v>42239.749629629623</v>
      </c>
      <c r="T3300" s="8">
        <f>(((I3300/60)/60)/24)+DATE(1970,1,1)+(-5/24)</f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ROUND((E3301/D3301)*100,0)</f>
        <v>116</v>
      </c>
      <c r="P3301">
        <f>ROUND(IF(L3301=0,0,(E3301/L3301)),0)</f>
        <v>55</v>
      </c>
      <c r="Q3301" t="str">
        <f>LEFT(N3301, SEARCH("/",N3301,1)-1)</f>
        <v>theater</v>
      </c>
      <c r="R3301" t="str">
        <f>RIGHT(N3301,LEN(N3301)-SEARCH("/",N3301,1))</f>
        <v>plays</v>
      </c>
      <c r="S3301" s="8">
        <f>(((J3301/60)/60)/24)+DATE(1970,1,1)+(-5/24)</f>
        <v>42261.709062499998</v>
      </c>
      <c r="T3301" s="8">
        <f>(((I3301/60)/60)/24)+DATE(1970,1,1)+(-5/24)</f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ROUND((E3302/D3302)*100,0)</f>
        <v>136</v>
      </c>
      <c r="P3302">
        <f>ROUND(IF(L3302=0,0,(E3302/L3302)),0)</f>
        <v>46</v>
      </c>
      <c r="Q3302" t="str">
        <f>LEFT(N3302, SEARCH("/",N3302,1)-1)</f>
        <v>theater</v>
      </c>
      <c r="R3302" t="str">
        <f>RIGHT(N3302,LEN(N3302)-SEARCH("/",N3302,1))</f>
        <v>plays</v>
      </c>
      <c r="S3302" s="8">
        <f>(((J3302/60)/60)/24)+DATE(1970,1,1)+(-5/24)</f>
        <v>42102.535439814812</v>
      </c>
      <c r="T3302" s="8">
        <f>(((I3302/60)/60)/24)+DATE(1970,1,1)+(-5/24)</f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ROUND((E3303/D3303)*100,0)</f>
        <v>133</v>
      </c>
      <c r="P3303">
        <f>ROUND(IF(L3303=0,0,(E3303/L3303)),0)</f>
        <v>57</v>
      </c>
      <c r="Q3303" t="str">
        <f>LEFT(N3303, SEARCH("/",N3303,1)-1)</f>
        <v>theater</v>
      </c>
      <c r="R3303" t="str">
        <f>RIGHT(N3303,LEN(N3303)-SEARCH("/",N3303,1))</f>
        <v>plays</v>
      </c>
      <c r="S3303" s="8">
        <f>(((J3303/60)/60)/24)+DATE(1970,1,1)+(-5/24)</f>
        <v>42538.527500000004</v>
      </c>
      <c r="T3303" s="8">
        <f>(((I3303/60)/60)/24)+DATE(1970,1,1)+(-5/24)</f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ROUND((E3304/D3304)*100,0)</f>
        <v>103</v>
      </c>
      <c r="P3304">
        <f>ROUND(IF(L3304=0,0,(E3304/L3304)),0)</f>
        <v>174</v>
      </c>
      <c r="Q3304" t="str">
        <f>LEFT(N3304, SEARCH("/",N3304,1)-1)</f>
        <v>theater</v>
      </c>
      <c r="R3304" t="str">
        <f>RIGHT(N3304,LEN(N3304)-SEARCH("/",N3304,1))</f>
        <v>plays</v>
      </c>
      <c r="S3304" s="8">
        <f>(((J3304/60)/60)/24)+DATE(1970,1,1)+(-5/24)</f>
        <v>42681.143240740734</v>
      </c>
      <c r="T3304" s="8">
        <f>(((I3304/60)/60)/24)+DATE(1970,1,1)+(-5/24)</f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ROUND((E3305/D3305)*100,0)</f>
        <v>116</v>
      </c>
      <c r="P3305">
        <f>ROUND(IF(L3305=0,0,(E3305/L3305)),0)</f>
        <v>60</v>
      </c>
      <c r="Q3305" t="str">
        <f>LEFT(N3305, SEARCH("/",N3305,1)-1)</f>
        <v>theater</v>
      </c>
      <c r="R3305" t="str">
        <f>RIGHT(N3305,LEN(N3305)-SEARCH("/",N3305,1))</f>
        <v>plays</v>
      </c>
      <c r="S3305" s="8">
        <f>(((J3305/60)/60)/24)+DATE(1970,1,1)+(-5/24)</f>
        <v>42056.443101851844</v>
      </c>
      <c r="T3305" s="8">
        <f>(((I3305/60)/60)/24)+DATE(1970,1,1)+(-5/24)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ROUND((E3306/D3306)*100,0)</f>
        <v>105</v>
      </c>
      <c r="P3306">
        <f>ROUND(IF(L3306=0,0,(E3306/L3306)),0)</f>
        <v>90</v>
      </c>
      <c r="Q3306" t="str">
        <f>LEFT(N3306, SEARCH("/",N3306,1)-1)</f>
        <v>theater</v>
      </c>
      <c r="R3306" t="str">
        <f>RIGHT(N3306,LEN(N3306)-SEARCH("/",N3306,1))</f>
        <v>plays</v>
      </c>
      <c r="S3306" s="8">
        <f>(((J3306/60)/60)/24)+DATE(1970,1,1)+(-5/24)</f>
        <v>42696.41611111111</v>
      </c>
      <c r="T3306" s="8">
        <f>(((I3306/60)/60)/24)+DATE(1970,1,1)+(-5/24)</f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ROUND((E3307/D3307)*100,0)</f>
        <v>102</v>
      </c>
      <c r="P3307">
        <f>ROUND(IF(L3307=0,0,(E3307/L3307)),0)</f>
        <v>204</v>
      </c>
      <c r="Q3307" t="str">
        <f>LEFT(N3307, SEARCH("/",N3307,1)-1)</f>
        <v>theater</v>
      </c>
      <c r="R3307" t="str">
        <f>RIGHT(N3307,LEN(N3307)-SEARCH("/",N3307,1))</f>
        <v>plays</v>
      </c>
      <c r="S3307" s="8">
        <f>(((J3307/60)/60)/24)+DATE(1970,1,1)+(-5/24)</f>
        <v>42186.647546296292</v>
      </c>
      <c r="T3307" s="8">
        <f>(((I3307/60)/60)/24)+DATE(1970,1,1)+(-5/24)</f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ROUND((E3308/D3308)*100,0)</f>
        <v>175</v>
      </c>
      <c r="P3308">
        <f>ROUND(IF(L3308=0,0,(E3308/L3308)),0)</f>
        <v>49</v>
      </c>
      <c r="Q3308" t="str">
        <f>LEFT(N3308, SEARCH("/",N3308,1)-1)</f>
        <v>theater</v>
      </c>
      <c r="R3308" t="str">
        <f>RIGHT(N3308,LEN(N3308)-SEARCH("/",N3308,1))</f>
        <v>plays</v>
      </c>
      <c r="S3308" s="8">
        <f>(((J3308/60)/60)/24)+DATE(1970,1,1)+(-5/24)</f>
        <v>42493.010902777773</v>
      </c>
      <c r="T3308" s="8">
        <f>(((I3308/60)/60)/24)+DATE(1970,1,1)+(-5/24)</f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ROUND((E3309/D3309)*100,0)</f>
        <v>107</v>
      </c>
      <c r="P3309">
        <f>ROUND(IF(L3309=0,0,(E3309/L3309)),0)</f>
        <v>53</v>
      </c>
      <c r="Q3309" t="str">
        <f>LEFT(N3309, SEARCH("/",N3309,1)-1)</f>
        <v>theater</v>
      </c>
      <c r="R3309" t="str">
        <f>RIGHT(N3309,LEN(N3309)-SEARCH("/",N3309,1))</f>
        <v>plays</v>
      </c>
      <c r="S3309" s="8">
        <f>(((J3309/60)/60)/24)+DATE(1970,1,1)+(-5/24)</f>
        <v>42474.848831018513</v>
      </c>
      <c r="T3309" s="8">
        <f>(((I3309/60)/60)/24)+DATE(1970,1,1)+(-5/24)</f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ROUND((E3310/D3310)*100,0)</f>
        <v>122</v>
      </c>
      <c r="P3310">
        <f>ROUND(IF(L3310=0,0,(E3310/L3310)),0)</f>
        <v>75</v>
      </c>
      <c r="Q3310" t="str">
        <f>LEFT(N3310, SEARCH("/",N3310,1)-1)</f>
        <v>theater</v>
      </c>
      <c r="R3310" t="str">
        <f>RIGHT(N3310,LEN(N3310)-SEARCH("/",N3310,1))</f>
        <v>plays</v>
      </c>
      <c r="S3310" s="8">
        <f>(((J3310/60)/60)/24)+DATE(1970,1,1)+(-5/24)</f>
        <v>42452.668576388889</v>
      </c>
      <c r="T3310" s="8">
        <f>(((I3310/60)/60)/24)+DATE(1970,1,1)+(-5/24)</f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ROUND((E3311/D3311)*100,0)</f>
        <v>159</v>
      </c>
      <c r="P3311">
        <f>ROUND(IF(L3311=0,0,(E3311/L3311)),0)</f>
        <v>18</v>
      </c>
      <c r="Q3311" t="str">
        <f>LEFT(N3311, SEARCH("/",N3311,1)-1)</f>
        <v>theater</v>
      </c>
      <c r="R3311" t="str">
        <f>RIGHT(N3311,LEN(N3311)-SEARCH("/",N3311,1))</f>
        <v>plays</v>
      </c>
      <c r="S3311" s="8">
        <f>(((J3311/60)/60)/24)+DATE(1970,1,1)+(-5/24)</f>
        <v>42628.441874999997</v>
      </c>
      <c r="T3311" s="8">
        <f>(((I3311/60)/60)/24)+DATE(1970,1,1)+(-5/24)</f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ROUND((E3312/D3312)*100,0)</f>
        <v>100</v>
      </c>
      <c r="P3312">
        <f>ROUND(IF(L3312=0,0,(E3312/L3312)),0)</f>
        <v>210</v>
      </c>
      <c r="Q3312" t="str">
        <f>LEFT(N3312, SEARCH("/",N3312,1)-1)</f>
        <v>theater</v>
      </c>
      <c r="R3312" t="str">
        <f>RIGHT(N3312,LEN(N3312)-SEARCH("/",N3312,1))</f>
        <v>plays</v>
      </c>
      <c r="S3312" s="8">
        <f>(((J3312/60)/60)/24)+DATE(1970,1,1)+(-5/24)</f>
        <v>42253.720196759255</v>
      </c>
      <c r="T3312" s="8">
        <f>(((I3312/60)/60)/24)+DATE(1970,1,1)+(-5/24)</f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ROUND((E3313/D3313)*100,0)</f>
        <v>110</v>
      </c>
      <c r="P3313">
        <f>ROUND(IF(L3313=0,0,(E3313/L3313)),0)</f>
        <v>61</v>
      </c>
      <c r="Q3313" t="str">
        <f>LEFT(N3313, SEARCH("/",N3313,1)-1)</f>
        <v>theater</v>
      </c>
      <c r="R3313" t="str">
        <f>RIGHT(N3313,LEN(N3313)-SEARCH("/",N3313,1))</f>
        <v>plays</v>
      </c>
      <c r="S3313" s="8">
        <f>(((J3313/60)/60)/24)+DATE(1970,1,1)+(-5/24)</f>
        <v>42264.083449074074</v>
      </c>
      <c r="T3313" s="8">
        <f>(((I3313/60)/60)/24)+DATE(1970,1,1)+(-5/24)</f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ROUND((E3314/D3314)*100,0)</f>
        <v>100</v>
      </c>
      <c r="P3314">
        <f>ROUND(IF(L3314=0,0,(E3314/L3314)),0)</f>
        <v>61</v>
      </c>
      <c r="Q3314" t="str">
        <f>LEFT(N3314, SEARCH("/",N3314,1)-1)</f>
        <v>theater</v>
      </c>
      <c r="R3314" t="str">
        <f>RIGHT(N3314,LEN(N3314)-SEARCH("/",N3314,1))</f>
        <v>plays</v>
      </c>
      <c r="S3314" s="8">
        <f>(((J3314/60)/60)/24)+DATE(1970,1,1)+(-5/24)</f>
        <v>42664.601226851846</v>
      </c>
      <c r="T3314" s="8">
        <f>(((I3314/60)/60)/24)+DATE(1970,1,1)+(-5/24)</f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ROUND((E3315/D3315)*100,0)</f>
        <v>116</v>
      </c>
      <c r="P3315">
        <f>ROUND(IF(L3315=0,0,(E3315/L3315)),0)</f>
        <v>80</v>
      </c>
      <c r="Q3315" t="str">
        <f>LEFT(N3315, SEARCH("/",N3315,1)-1)</f>
        <v>theater</v>
      </c>
      <c r="R3315" t="str">
        <f>RIGHT(N3315,LEN(N3315)-SEARCH("/",N3315,1))</f>
        <v>plays</v>
      </c>
      <c r="S3315" s="8">
        <f>(((J3315/60)/60)/24)+DATE(1970,1,1)+(-5/24)</f>
        <v>42382.036076388882</v>
      </c>
      <c r="T3315" s="8">
        <f>(((I3315/60)/60)/24)+DATE(1970,1,1)+(-5/24)</f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ROUND((E3316/D3316)*100,0)</f>
        <v>211</v>
      </c>
      <c r="P3316">
        <f>ROUND(IF(L3316=0,0,(E3316/L3316)),0)</f>
        <v>29</v>
      </c>
      <c r="Q3316" t="str">
        <f>LEFT(N3316, SEARCH("/",N3316,1)-1)</f>
        <v>theater</v>
      </c>
      <c r="R3316" t="str">
        <f>RIGHT(N3316,LEN(N3316)-SEARCH("/",N3316,1))</f>
        <v>plays</v>
      </c>
      <c r="S3316" s="8">
        <f>(((J3316/60)/60)/24)+DATE(1970,1,1)+(-5/24)</f>
        <v>42105.059155092589</v>
      </c>
      <c r="T3316" s="8">
        <f>(((I3316/60)/60)/24)+DATE(1970,1,1)+(-5/24)</f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ROUND((E3317/D3317)*100,0)</f>
        <v>110</v>
      </c>
      <c r="P3317">
        <f>ROUND(IF(L3317=0,0,(E3317/L3317)),0)</f>
        <v>49</v>
      </c>
      <c r="Q3317" t="str">
        <f>LEFT(N3317, SEARCH("/",N3317,1)-1)</f>
        <v>theater</v>
      </c>
      <c r="R3317" t="str">
        <f>RIGHT(N3317,LEN(N3317)-SEARCH("/",N3317,1))</f>
        <v>plays</v>
      </c>
      <c r="S3317" s="8">
        <f>(((J3317/60)/60)/24)+DATE(1970,1,1)+(-5/24)</f>
        <v>42466.095381944448</v>
      </c>
      <c r="T3317" s="8">
        <f>(((I3317/60)/60)/24)+DATE(1970,1,1)+(-5/24)</f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ROUND((E3318/D3318)*100,0)</f>
        <v>100</v>
      </c>
      <c r="P3318">
        <f>ROUND(IF(L3318=0,0,(E3318/L3318)),0)</f>
        <v>94</v>
      </c>
      <c r="Q3318" t="str">
        <f>LEFT(N3318, SEARCH("/",N3318,1)-1)</f>
        <v>theater</v>
      </c>
      <c r="R3318" t="str">
        <f>RIGHT(N3318,LEN(N3318)-SEARCH("/",N3318,1))</f>
        <v>plays</v>
      </c>
      <c r="S3318" s="8">
        <f>(((J3318/60)/60)/24)+DATE(1970,1,1)+(-5/24)</f>
        <v>41826.662905092591</v>
      </c>
      <c r="T3318" s="8">
        <f>(((I3318/60)/60)/24)+DATE(1970,1,1)+(-5/24)</f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ROUND((E3319/D3319)*100,0)</f>
        <v>106</v>
      </c>
      <c r="P3319">
        <f>ROUND(IF(L3319=0,0,(E3319/L3319)),0)</f>
        <v>62</v>
      </c>
      <c r="Q3319" t="str">
        <f>LEFT(N3319, SEARCH("/",N3319,1)-1)</f>
        <v>theater</v>
      </c>
      <c r="R3319" t="str">
        <f>RIGHT(N3319,LEN(N3319)-SEARCH("/",N3319,1))</f>
        <v>plays</v>
      </c>
      <c r="S3319" s="8">
        <f>(((J3319/60)/60)/24)+DATE(1970,1,1)+(-5/24)</f>
        <v>42498.831296296288</v>
      </c>
      <c r="T3319" s="8">
        <f>(((I3319/60)/60)/24)+DATE(1970,1,1)+(-5/24)</f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ROUND((E3320/D3320)*100,0)</f>
        <v>126</v>
      </c>
      <c r="P3320">
        <f>ROUND(IF(L3320=0,0,(E3320/L3320)),0)</f>
        <v>79</v>
      </c>
      <c r="Q3320" t="str">
        <f>LEFT(N3320, SEARCH("/",N3320,1)-1)</f>
        <v>theater</v>
      </c>
      <c r="R3320" t="str">
        <f>RIGHT(N3320,LEN(N3320)-SEARCH("/",N3320,1))</f>
        <v>plays</v>
      </c>
      <c r="S3320" s="8">
        <f>(((J3320/60)/60)/24)+DATE(1970,1,1)+(-5/24)</f>
        <v>42431.093668981477</v>
      </c>
      <c r="T3320" s="8">
        <f>(((I3320/60)/60)/24)+DATE(1970,1,1)+(-5/24)</f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ROUND((E3321/D3321)*100,0)</f>
        <v>108</v>
      </c>
      <c r="P3321">
        <f>ROUND(IF(L3321=0,0,(E3321/L3321)),0)</f>
        <v>34</v>
      </c>
      <c r="Q3321" t="str">
        <f>LEFT(N3321, SEARCH("/",N3321,1)-1)</f>
        <v>theater</v>
      </c>
      <c r="R3321" t="str">
        <f>RIGHT(N3321,LEN(N3321)-SEARCH("/",N3321,1))</f>
        <v>plays</v>
      </c>
      <c r="S3321" s="8">
        <f>(((J3321/60)/60)/24)+DATE(1970,1,1)+(-5/24)</f>
        <v>41990.377152777779</v>
      </c>
      <c r="T3321" s="8">
        <f>(((I3321/60)/60)/24)+DATE(1970,1,1)+(-5/24)</f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ROUND((E3322/D3322)*100,0)</f>
        <v>101</v>
      </c>
      <c r="P3322">
        <f>ROUND(IF(L3322=0,0,(E3322/L3322)),0)</f>
        <v>66</v>
      </c>
      <c r="Q3322" t="str">
        <f>LEFT(N3322, SEARCH("/",N3322,1)-1)</f>
        <v>theater</v>
      </c>
      <c r="R3322" t="str">
        <f>RIGHT(N3322,LEN(N3322)-SEARCH("/",N3322,1))</f>
        <v>plays</v>
      </c>
      <c r="S3322" s="8">
        <f>(((J3322/60)/60)/24)+DATE(1970,1,1)+(-5/24)</f>
        <v>42512.837465277778</v>
      </c>
      <c r="T3322" s="8">
        <f>(((I3322/60)/60)/24)+DATE(1970,1,1)+(-5/24)</f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ROUND((E3323/D3323)*100,0)</f>
        <v>107</v>
      </c>
      <c r="P3323">
        <f>ROUND(IF(L3323=0,0,(E3323/L3323)),0)</f>
        <v>36</v>
      </c>
      <c r="Q3323" t="str">
        <f>LEFT(N3323, SEARCH("/",N3323,1)-1)</f>
        <v>theater</v>
      </c>
      <c r="R3323" t="str">
        <f>RIGHT(N3323,LEN(N3323)-SEARCH("/",N3323,1))</f>
        <v>plays</v>
      </c>
      <c r="S3323" s="8">
        <f>(((J3323/60)/60)/24)+DATE(1970,1,1)+(-5/24)</f>
        <v>41913.891956018517</v>
      </c>
      <c r="T3323" s="8">
        <f>(((I3323/60)/60)/24)+DATE(1970,1,1)+(-5/24)</f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ROUND((E3324/D3324)*100,0)</f>
        <v>102</v>
      </c>
      <c r="P3324">
        <f>ROUND(IF(L3324=0,0,(E3324/L3324)),0)</f>
        <v>146</v>
      </c>
      <c r="Q3324" t="str">
        <f>LEFT(N3324, SEARCH("/",N3324,1)-1)</f>
        <v>theater</v>
      </c>
      <c r="R3324" t="str">
        <f>RIGHT(N3324,LEN(N3324)-SEARCH("/",N3324,1))</f>
        <v>plays</v>
      </c>
      <c r="S3324" s="8">
        <f>(((J3324/60)/60)/24)+DATE(1970,1,1)+(-5/24)</f>
        <v>42520.802037037036</v>
      </c>
      <c r="T3324" s="8">
        <f>(((I3324/60)/60)/24)+DATE(1970,1,1)+(-5/24)</f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ROUND((E3325/D3325)*100,0)</f>
        <v>126</v>
      </c>
      <c r="P3325">
        <f>ROUND(IF(L3325=0,0,(E3325/L3325)),0)</f>
        <v>26</v>
      </c>
      <c r="Q3325" t="str">
        <f>LEFT(N3325, SEARCH("/",N3325,1)-1)</f>
        <v>theater</v>
      </c>
      <c r="R3325" t="str">
        <f>RIGHT(N3325,LEN(N3325)-SEARCH("/",N3325,1))</f>
        <v>plays</v>
      </c>
      <c r="S3325" s="8">
        <f>(((J3325/60)/60)/24)+DATE(1970,1,1)+(-5/24)</f>
        <v>42608.157499999994</v>
      </c>
      <c r="T3325" s="8">
        <f>(((I3325/60)/60)/24)+DATE(1970,1,1)+(-5/24)</f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ROUND((E3326/D3326)*100,0)</f>
        <v>102</v>
      </c>
      <c r="P3326">
        <f>ROUND(IF(L3326=0,0,(E3326/L3326)),0)</f>
        <v>153</v>
      </c>
      <c r="Q3326" t="str">
        <f>LEFT(N3326, SEARCH("/",N3326,1)-1)</f>
        <v>theater</v>
      </c>
      <c r="R3326" t="str">
        <f>RIGHT(N3326,LEN(N3326)-SEARCH("/",N3326,1))</f>
        <v>plays</v>
      </c>
      <c r="S3326" s="8">
        <f>(((J3326/60)/60)/24)+DATE(1970,1,1)+(-5/24)</f>
        <v>42512.374884259254</v>
      </c>
      <c r="T3326" s="8">
        <f>(((I3326/60)/60)/24)+DATE(1970,1,1)+(-5/24)</f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ROUND((E3327/D3327)*100,0)</f>
        <v>113</v>
      </c>
      <c r="P3327">
        <f>ROUND(IF(L3327=0,0,(E3327/L3327)),0)</f>
        <v>30</v>
      </c>
      <c r="Q3327" t="str">
        <f>LEFT(N3327, SEARCH("/",N3327,1)-1)</f>
        <v>theater</v>
      </c>
      <c r="R3327" t="str">
        <f>RIGHT(N3327,LEN(N3327)-SEARCH("/",N3327,1))</f>
        <v>plays</v>
      </c>
      <c r="S3327" s="8">
        <f>(((J3327/60)/60)/24)+DATE(1970,1,1)+(-5/24)</f>
        <v>42064.577280092592</v>
      </c>
      <c r="T3327" s="8">
        <f>(((I3327/60)/60)/24)+DATE(1970,1,1)+(-5/24)</f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ROUND((E3328/D3328)*100,0)</f>
        <v>101</v>
      </c>
      <c r="P3328">
        <f>ROUND(IF(L3328=0,0,(E3328/L3328)),0)</f>
        <v>142</v>
      </c>
      <c r="Q3328" t="str">
        <f>LEFT(N3328, SEARCH("/",N3328,1)-1)</f>
        <v>theater</v>
      </c>
      <c r="R3328" t="str">
        <f>RIGHT(N3328,LEN(N3328)-SEARCH("/",N3328,1))</f>
        <v>plays</v>
      </c>
      <c r="S3328" s="8">
        <f>(((J3328/60)/60)/24)+DATE(1970,1,1)+(-5/24)</f>
        <v>42041.505844907406</v>
      </c>
      <c r="T3328" s="8">
        <f>(((I3328/60)/60)/24)+DATE(1970,1,1)+(-5/24)</f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ROUND((E3329/D3329)*100,0)</f>
        <v>101</v>
      </c>
      <c r="P3329">
        <f>ROUND(IF(L3329=0,0,(E3329/L3329)),0)</f>
        <v>25</v>
      </c>
      <c r="Q3329" t="str">
        <f>LEFT(N3329, SEARCH("/",N3329,1)-1)</f>
        <v>theater</v>
      </c>
      <c r="R3329" t="str">
        <f>RIGHT(N3329,LEN(N3329)-SEARCH("/",N3329,1))</f>
        <v>plays</v>
      </c>
      <c r="S3329" s="8">
        <f>(((J3329/60)/60)/24)+DATE(1970,1,1)+(-5/24)</f>
        <v>42468.166273148141</v>
      </c>
      <c r="T3329" s="8">
        <f>(((I3329/60)/60)/24)+DATE(1970,1,1)+(-5/24)</f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ROUND((E3330/D3330)*100,0)</f>
        <v>146</v>
      </c>
      <c r="P3330">
        <f>ROUND(IF(L3330=0,0,(E3330/L3330)),0)</f>
        <v>293</v>
      </c>
      <c r="Q3330" t="str">
        <f>LEFT(N3330, SEARCH("/",N3330,1)-1)</f>
        <v>theater</v>
      </c>
      <c r="R3330" t="str">
        <f>RIGHT(N3330,LEN(N3330)-SEARCH("/",N3330,1))</f>
        <v>plays</v>
      </c>
      <c r="S3330" s="8">
        <f>(((J3330/60)/60)/24)+DATE(1970,1,1)+(-5/24)</f>
        <v>41822.366701388884</v>
      </c>
      <c r="T3330" s="8">
        <f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ROUND((E3331/D3331)*100,0)</f>
        <v>117</v>
      </c>
      <c r="P3331">
        <f>ROUND(IF(L3331=0,0,(E3331/L3331)),0)</f>
        <v>45</v>
      </c>
      <c r="Q3331" t="str">
        <f>LEFT(N3331, SEARCH("/",N3331,1)-1)</f>
        <v>theater</v>
      </c>
      <c r="R3331" t="str">
        <f>RIGHT(N3331,LEN(N3331)-SEARCH("/",N3331,1))</f>
        <v>plays</v>
      </c>
      <c r="S3331" s="8">
        <f>(((J3331/60)/60)/24)+DATE(1970,1,1)+(-5/24)</f>
        <v>41837.114675925921</v>
      </c>
      <c r="T3331" s="8">
        <f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ROUND((E3332/D3332)*100,0)</f>
        <v>106</v>
      </c>
      <c r="P3332">
        <f>ROUND(IF(L3332=0,0,(E3332/L3332)),0)</f>
        <v>23</v>
      </c>
      <c r="Q3332" t="str">
        <f>LEFT(N3332, SEARCH("/",N3332,1)-1)</f>
        <v>theater</v>
      </c>
      <c r="R3332" t="str">
        <f>RIGHT(N3332,LEN(N3332)-SEARCH("/",N3332,1))</f>
        <v>plays</v>
      </c>
      <c r="S3332" s="8">
        <f>(((J3332/60)/60)/24)+DATE(1970,1,1)+(-5/24)</f>
        <v>42065.679027777776</v>
      </c>
      <c r="T3332" s="8">
        <f>(((I3332/60)/60)/24)+DATE(1970,1,1)+(-5/24)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ROUND((E3333/D3333)*100,0)</f>
        <v>105</v>
      </c>
      <c r="P3333">
        <f>ROUND(IF(L3333=0,0,(E3333/L3333)),0)</f>
        <v>80</v>
      </c>
      <c r="Q3333" t="str">
        <f>LEFT(N3333, SEARCH("/",N3333,1)-1)</f>
        <v>theater</v>
      </c>
      <c r="R3333" t="str">
        <f>RIGHT(N3333,LEN(N3333)-SEARCH("/",N3333,1))</f>
        <v>plays</v>
      </c>
      <c r="S3333" s="8">
        <f>(((J3333/60)/60)/24)+DATE(1970,1,1)+(-5/24)</f>
        <v>42248.48942129629</v>
      </c>
      <c r="T3333" s="8">
        <f>(((I3333/60)/60)/24)+DATE(1970,1,1)+(-5/24)</f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ROUND((E3334/D3334)*100,0)</f>
        <v>100</v>
      </c>
      <c r="P3334">
        <f>ROUND(IF(L3334=0,0,(E3334/L3334)),0)</f>
        <v>72</v>
      </c>
      <c r="Q3334" t="str">
        <f>LEFT(N3334, SEARCH("/",N3334,1)-1)</f>
        <v>theater</v>
      </c>
      <c r="R3334" t="str">
        <f>RIGHT(N3334,LEN(N3334)-SEARCH("/",N3334,1))</f>
        <v>plays</v>
      </c>
      <c r="S3334" s="8">
        <f>(((J3334/60)/60)/24)+DATE(1970,1,1)+(-5/24)</f>
        <v>41809.651967592588</v>
      </c>
      <c r="T3334" s="8">
        <f>(((I3334/60)/60)/24)+DATE(1970,1,1)+(-5/24)</f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ROUND((E3335/D3335)*100,0)</f>
        <v>105</v>
      </c>
      <c r="P3335">
        <f>ROUND(IF(L3335=0,0,(E3335/L3335)),0)</f>
        <v>33</v>
      </c>
      <c r="Q3335" t="str">
        <f>LEFT(N3335, SEARCH("/",N3335,1)-1)</f>
        <v>theater</v>
      </c>
      <c r="R3335" t="str">
        <f>RIGHT(N3335,LEN(N3335)-SEARCH("/",N3335,1))</f>
        <v>plays</v>
      </c>
      <c r="S3335" s="8">
        <f>(((J3335/60)/60)/24)+DATE(1970,1,1)+(-5/24)</f>
        <v>42148.468518518515</v>
      </c>
      <c r="T3335" s="8">
        <f>(((I3335/60)/60)/24)+DATE(1970,1,1)+(-5/24)</f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ROUND((E3336/D3336)*100,0)</f>
        <v>139</v>
      </c>
      <c r="P3336">
        <f>ROUND(IF(L3336=0,0,(E3336/L3336)),0)</f>
        <v>117</v>
      </c>
      <c r="Q3336" t="str">
        <f>LEFT(N3336, SEARCH("/",N3336,1)-1)</f>
        <v>theater</v>
      </c>
      <c r="R3336" t="str">
        <f>RIGHT(N3336,LEN(N3336)-SEARCH("/",N3336,1))</f>
        <v>plays</v>
      </c>
      <c r="S3336" s="8">
        <f>(((J3336/60)/60)/24)+DATE(1970,1,1)+(-5/24)</f>
        <v>42185.312754629624</v>
      </c>
      <c r="T3336" s="8">
        <f>(((I3336/60)/60)/24)+DATE(1970,1,1)+(-5/24)</f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ROUND((E3337/D3337)*100,0)</f>
        <v>100</v>
      </c>
      <c r="P3337">
        <f>ROUND(IF(L3337=0,0,(E3337/L3337)),0)</f>
        <v>80</v>
      </c>
      <c r="Q3337" t="str">
        <f>LEFT(N3337, SEARCH("/",N3337,1)-1)</f>
        <v>theater</v>
      </c>
      <c r="R3337" t="str">
        <f>RIGHT(N3337,LEN(N3337)-SEARCH("/",N3337,1))</f>
        <v>plays</v>
      </c>
      <c r="S3337" s="8">
        <f>(((J3337/60)/60)/24)+DATE(1970,1,1)+(-5/24)</f>
        <v>41827.465810185182</v>
      </c>
      <c r="T3337" s="8">
        <f>(((I3337/60)/60)/24)+DATE(1970,1,1)+(-5/24)</f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ROUND((E3338/D3338)*100,0)</f>
        <v>100</v>
      </c>
      <c r="P3338">
        <f>ROUND(IF(L3338=0,0,(E3338/L3338)),0)</f>
        <v>28</v>
      </c>
      <c r="Q3338" t="str">
        <f>LEFT(N3338, SEARCH("/",N3338,1)-1)</f>
        <v>theater</v>
      </c>
      <c r="R3338" t="str">
        <f>RIGHT(N3338,LEN(N3338)-SEARCH("/",N3338,1))</f>
        <v>plays</v>
      </c>
      <c r="S3338" s="8">
        <f>(((J3338/60)/60)/24)+DATE(1970,1,1)+(-5/24)</f>
        <v>42437.190347222226</v>
      </c>
      <c r="T3338" s="8">
        <f>(((I3338/60)/60)/24)+DATE(1970,1,1)+(-5/24)</f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ROUND((E3339/D3339)*100,0)</f>
        <v>110</v>
      </c>
      <c r="P3339">
        <f>ROUND(IF(L3339=0,0,(E3339/L3339)),0)</f>
        <v>81</v>
      </c>
      <c r="Q3339" t="str">
        <f>LEFT(N3339, SEARCH("/",N3339,1)-1)</f>
        <v>theater</v>
      </c>
      <c r="R3339" t="str">
        <f>RIGHT(N3339,LEN(N3339)-SEARCH("/",N3339,1))</f>
        <v>plays</v>
      </c>
      <c r="S3339" s="8">
        <f>(((J3339/60)/60)/24)+DATE(1970,1,1)+(-5/24)</f>
        <v>41901.073692129627</v>
      </c>
      <c r="T3339" s="8">
        <f>(((I3339/60)/60)/24)+DATE(1970,1,1)+(-5/24)</f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ROUND((E3340/D3340)*100,0)</f>
        <v>102</v>
      </c>
      <c r="P3340">
        <f>ROUND(IF(L3340=0,0,(E3340/L3340)),0)</f>
        <v>137</v>
      </c>
      <c r="Q3340" t="str">
        <f>LEFT(N3340, SEARCH("/",N3340,1)-1)</f>
        <v>theater</v>
      </c>
      <c r="R3340" t="str">
        <f>RIGHT(N3340,LEN(N3340)-SEARCH("/",N3340,1))</f>
        <v>plays</v>
      </c>
      <c r="S3340" s="8">
        <f>(((J3340/60)/60)/24)+DATE(1970,1,1)+(-5/24)</f>
        <v>42769.366666666661</v>
      </c>
      <c r="T3340" s="8">
        <f>(((I3340/60)/60)/24)+DATE(1970,1,1)+(-5/24)</f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ROUND((E3341/D3341)*100,0)</f>
        <v>104</v>
      </c>
      <c r="P3341">
        <f>ROUND(IF(L3341=0,0,(E3341/L3341)),0)</f>
        <v>178</v>
      </c>
      <c r="Q3341" t="str">
        <f>LEFT(N3341, SEARCH("/",N3341,1)-1)</f>
        <v>theater</v>
      </c>
      <c r="R3341" t="str">
        <f>RIGHT(N3341,LEN(N3341)-SEARCH("/",N3341,1))</f>
        <v>plays</v>
      </c>
      <c r="S3341" s="8">
        <f>(((J3341/60)/60)/24)+DATE(1970,1,1)+(-5/24)</f>
        <v>42549.457384259258</v>
      </c>
      <c r="T3341" s="8">
        <f>(((I3341/60)/60)/24)+DATE(1970,1,1)+(-5/24)</f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ROUND((E3342/D3342)*100,0)</f>
        <v>138</v>
      </c>
      <c r="P3342">
        <f>ROUND(IF(L3342=0,0,(E3342/L3342)),0)</f>
        <v>109</v>
      </c>
      <c r="Q3342" t="str">
        <f>LEFT(N3342, SEARCH("/",N3342,1)-1)</f>
        <v>theater</v>
      </c>
      <c r="R3342" t="str">
        <f>RIGHT(N3342,LEN(N3342)-SEARCH("/",N3342,1))</f>
        <v>plays</v>
      </c>
      <c r="S3342" s="8">
        <f>(((J3342/60)/60)/24)+DATE(1970,1,1)+(-5/24)</f>
        <v>42685.765671296293</v>
      </c>
      <c r="T3342" s="8">
        <f>(((I3342/60)/60)/24)+DATE(1970,1,1)+(-5/24)</f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ROUND((E3343/D3343)*100,0)</f>
        <v>100</v>
      </c>
      <c r="P3343">
        <f>ROUND(IF(L3343=0,0,(E3343/L3343)),0)</f>
        <v>120</v>
      </c>
      <c r="Q3343" t="str">
        <f>LEFT(N3343, SEARCH("/",N3343,1)-1)</f>
        <v>theater</v>
      </c>
      <c r="R3343" t="str">
        <f>RIGHT(N3343,LEN(N3343)-SEARCH("/",N3343,1))</f>
        <v>plays</v>
      </c>
      <c r="S3343" s="8">
        <f>(((J3343/60)/60)/24)+DATE(1970,1,1)+(-5/24)</f>
        <v>42510.590520833335</v>
      </c>
      <c r="T3343" s="8">
        <f>(((I3343/60)/60)/24)+DATE(1970,1,1)+(-5/24)</f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ROUND((E3344/D3344)*100,0)</f>
        <v>102</v>
      </c>
      <c r="P3344">
        <f>ROUND(IF(L3344=0,0,(E3344/L3344)),0)</f>
        <v>78</v>
      </c>
      <c r="Q3344" t="str">
        <f>LEFT(N3344, SEARCH("/",N3344,1)-1)</f>
        <v>theater</v>
      </c>
      <c r="R3344" t="str">
        <f>RIGHT(N3344,LEN(N3344)-SEARCH("/",N3344,1))</f>
        <v>plays</v>
      </c>
      <c r="S3344" s="8">
        <f>(((J3344/60)/60)/24)+DATE(1970,1,1)+(-5/24)</f>
        <v>42062.088078703695</v>
      </c>
      <c r="T3344" s="8">
        <f>(((I3344/60)/60)/24)+DATE(1970,1,1)+(-5/24)</f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ROUND((E3345/D3345)*100,0)</f>
        <v>171</v>
      </c>
      <c r="P3345">
        <f>ROUND(IF(L3345=0,0,(E3345/L3345)),0)</f>
        <v>52</v>
      </c>
      <c r="Q3345" t="str">
        <f>LEFT(N3345, SEARCH("/",N3345,1)-1)</f>
        <v>theater</v>
      </c>
      <c r="R3345" t="str">
        <f>RIGHT(N3345,LEN(N3345)-SEARCH("/",N3345,1))</f>
        <v>plays</v>
      </c>
      <c r="S3345" s="8">
        <f>(((J3345/60)/60)/24)+DATE(1970,1,1)+(-5/24)</f>
        <v>42452.708148148151</v>
      </c>
      <c r="T3345" s="8">
        <f>(((I3345/60)/60)/24)+DATE(1970,1,1)+(-5/24)</f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ROUND((E3346/D3346)*100,0)</f>
        <v>101</v>
      </c>
      <c r="P3346">
        <f>ROUND(IF(L3346=0,0,(E3346/L3346)),0)</f>
        <v>114</v>
      </c>
      <c r="Q3346" t="str">
        <f>LEFT(N3346, SEARCH("/",N3346,1)-1)</f>
        <v>theater</v>
      </c>
      <c r="R3346" t="str">
        <f>RIGHT(N3346,LEN(N3346)-SEARCH("/",N3346,1))</f>
        <v>plays</v>
      </c>
      <c r="S3346" s="8">
        <f>(((J3346/60)/60)/24)+DATE(1970,1,1)+(-5/24)</f>
        <v>41850.991817129623</v>
      </c>
      <c r="T3346" s="8">
        <f>(((I3346/60)/60)/24)+DATE(1970,1,1)+(-5/24)</f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ROUND((E3347/D3347)*100,0)</f>
        <v>130</v>
      </c>
      <c r="P3347">
        <f>ROUND(IF(L3347=0,0,(E3347/L3347)),0)</f>
        <v>50</v>
      </c>
      <c r="Q3347" t="str">
        <f>LEFT(N3347, SEARCH("/",N3347,1)-1)</f>
        <v>theater</v>
      </c>
      <c r="R3347" t="str">
        <f>RIGHT(N3347,LEN(N3347)-SEARCH("/",N3347,1))</f>
        <v>plays</v>
      </c>
      <c r="S3347" s="8">
        <f>(((J3347/60)/60)/24)+DATE(1970,1,1)+(-5/24)</f>
        <v>42052.897777777776</v>
      </c>
      <c r="T3347" s="8">
        <f>(((I3347/60)/60)/24)+DATE(1970,1,1)+(-5/24)</f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ROUND((E3348/D3348)*100,0)</f>
        <v>110</v>
      </c>
      <c r="P3348">
        <f>ROUND(IF(L3348=0,0,(E3348/L3348)),0)</f>
        <v>92</v>
      </c>
      <c r="Q3348" t="str">
        <f>LEFT(N3348, SEARCH("/",N3348,1)-1)</f>
        <v>theater</v>
      </c>
      <c r="R3348" t="str">
        <f>RIGHT(N3348,LEN(N3348)-SEARCH("/",N3348,1))</f>
        <v>plays</v>
      </c>
      <c r="S3348" s="8">
        <f>(((J3348/60)/60)/24)+DATE(1970,1,1)+(-5/24)</f>
        <v>42053.816087962965</v>
      </c>
      <c r="T3348" s="8">
        <f>(((I3348/60)/60)/24)+DATE(1970,1,1)+(-5/24)</f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ROUND((E3349/D3349)*100,0)</f>
        <v>119</v>
      </c>
      <c r="P3349">
        <f>ROUND(IF(L3349=0,0,(E3349/L3349)),0)</f>
        <v>109</v>
      </c>
      <c r="Q3349" t="str">
        <f>LEFT(N3349, SEARCH("/",N3349,1)-1)</f>
        <v>theater</v>
      </c>
      <c r="R3349" t="str">
        <f>RIGHT(N3349,LEN(N3349)-SEARCH("/",N3349,1))</f>
        <v>plays</v>
      </c>
      <c r="S3349" s="8">
        <f>(((J3349/60)/60)/24)+DATE(1970,1,1)+(-5/24)</f>
        <v>42484.343217592592</v>
      </c>
      <c r="T3349" s="8">
        <f>(((I3349/60)/60)/24)+DATE(1970,1,1)+(-5/24)</f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ROUND((E3350/D3350)*100,0)</f>
        <v>100</v>
      </c>
      <c r="P3350">
        <f>ROUND(IF(L3350=0,0,(E3350/L3350)),0)</f>
        <v>70</v>
      </c>
      <c r="Q3350" t="str">
        <f>LEFT(N3350, SEARCH("/",N3350,1)-1)</f>
        <v>theater</v>
      </c>
      <c r="R3350" t="str">
        <f>RIGHT(N3350,LEN(N3350)-SEARCH("/",N3350,1))</f>
        <v>plays</v>
      </c>
      <c r="S3350" s="8">
        <f>(((J3350/60)/60)/24)+DATE(1970,1,1)+(-5/24)</f>
        <v>42466.350462962961</v>
      </c>
      <c r="T3350" s="8">
        <f>(((I3350/60)/60)/24)+DATE(1970,1,1)+(-5/24)</f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ROUND((E3351/D3351)*100,0)</f>
        <v>153</v>
      </c>
      <c r="P3351">
        <f>ROUND(IF(L3351=0,0,(E3351/L3351)),0)</f>
        <v>110</v>
      </c>
      <c r="Q3351" t="str">
        <f>LEFT(N3351, SEARCH("/",N3351,1)-1)</f>
        <v>theater</v>
      </c>
      <c r="R3351" t="str">
        <f>RIGHT(N3351,LEN(N3351)-SEARCH("/",N3351,1))</f>
        <v>plays</v>
      </c>
      <c r="S3351" s="8">
        <f>(((J3351/60)/60)/24)+DATE(1970,1,1)+(-5/24)</f>
        <v>42512.902453703697</v>
      </c>
      <c r="T3351" s="8">
        <f>(((I3351/60)/60)/24)+DATE(1970,1,1)+(-5/24)</f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ROUND((E3352/D3352)*100,0)</f>
        <v>104</v>
      </c>
      <c r="P3352">
        <f>ROUND(IF(L3352=0,0,(E3352/L3352)),0)</f>
        <v>72</v>
      </c>
      <c r="Q3352" t="str">
        <f>LEFT(N3352, SEARCH("/",N3352,1)-1)</f>
        <v>theater</v>
      </c>
      <c r="R3352" t="str">
        <f>RIGHT(N3352,LEN(N3352)-SEARCH("/",N3352,1))</f>
        <v>plays</v>
      </c>
      <c r="S3352" s="8">
        <f>(((J3352/60)/60)/24)+DATE(1970,1,1)+(-5/24)</f>
        <v>42302.493182870363</v>
      </c>
      <c r="T3352" s="8">
        <f>(((I3352/60)/60)/24)+DATE(1970,1,1)+(-5/24)</f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ROUND((E3353/D3353)*100,0)</f>
        <v>101</v>
      </c>
      <c r="P3353">
        <f>ROUND(IF(L3353=0,0,(E3353/L3353)),0)</f>
        <v>94</v>
      </c>
      <c r="Q3353" t="str">
        <f>LEFT(N3353, SEARCH("/",N3353,1)-1)</f>
        <v>theater</v>
      </c>
      <c r="R3353" t="str">
        <f>RIGHT(N3353,LEN(N3353)-SEARCH("/",N3353,1))</f>
        <v>plays</v>
      </c>
      <c r="S3353" s="8">
        <f>(((J3353/60)/60)/24)+DATE(1970,1,1)+(-5/24)</f>
        <v>41806.187094907407</v>
      </c>
      <c r="T3353" s="8">
        <f>(((I3353/60)/60)/24)+DATE(1970,1,1)+(-5/24)</f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ROUND((E3354/D3354)*100,0)</f>
        <v>108</v>
      </c>
      <c r="P3354">
        <f>ROUND(IF(L3354=0,0,(E3354/L3354)),0)</f>
        <v>77</v>
      </c>
      <c r="Q3354" t="str">
        <f>LEFT(N3354, SEARCH("/",N3354,1)-1)</f>
        <v>theater</v>
      </c>
      <c r="R3354" t="str">
        <f>RIGHT(N3354,LEN(N3354)-SEARCH("/",N3354,1))</f>
        <v>plays</v>
      </c>
      <c r="S3354" s="8">
        <f>(((J3354/60)/60)/24)+DATE(1970,1,1)+(-5/24)</f>
        <v>42495.784467592595</v>
      </c>
      <c r="T3354" s="8">
        <f>(((I3354/60)/60)/24)+DATE(1970,1,1)+(-5/24)</f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ROUND((E3355/D3355)*100,0)</f>
        <v>315</v>
      </c>
      <c r="P3355">
        <f>ROUND(IF(L3355=0,0,(E3355/L3355)),0)</f>
        <v>36</v>
      </c>
      <c r="Q3355" t="str">
        <f>LEFT(N3355, SEARCH("/",N3355,1)-1)</f>
        <v>theater</v>
      </c>
      <c r="R3355" t="str">
        <f>RIGHT(N3355,LEN(N3355)-SEARCH("/",N3355,1))</f>
        <v>plays</v>
      </c>
      <c r="S3355" s="8">
        <f>(((J3355/60)/60)/24)+DATE(1970,1,1)+(-5/24)</f>
        <v>42479.223958333336</v>
      </c>
      <c r="T3355" s="8">
        <f>(((I3355/60)/60)/24)+DATE(1970,1,1)+(-5/24)</f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ROUND((E3356/D3356)*100,0)</f>
        <v>102</v>
      </c>
      <c r="P3356">
        <f>ROUND(IF(L3356=0,0,(E3356/L3356)),0)</f>
        <v>56</v>
      </c>
      <c r="Q3356" t="str">
        <f>LEFT(N3356, SEARCH("/",N3356,1)-1)</f>
        <v>theater</v>
      </c>
      <c r="R3356" t="str">
        <f>RIGHT(N3356,LEN(N3356)-SEARCH("/",N3356,1))</f>
        <v>plays</v>
      </c>
      <c r="S3356" s="8">
        <f>(((J3356/60)/60)/24)+DATE(1970,1,1)+(-5/24)</f>
        <v>42270.518587962964</v>
      </c>
      <c r="T3356" s="8">
        <f>(((I3356/60)/60)/24)+DATE(1970,1,1)+(-5/24)</f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ROUND((E3357/D3357)*100,0)</f>
        <v>126</v>
      </c>
      <c r="P3357">
        <f>ROUND(IF(L3357=0,0,(E3357/L3357)),0)</f>
        <v>147</v>
      </c>
      <c r="Q3357" t="str">
        <f>LEFT(N3357, SEARCH("/",N3357,1)-1)</f>
        <v>theater</v>
      </c>
      <c r="R3357" t="str">
        <f>RIGHT(N3357,LEN(N3357)-SEARCH("/",N3357,1))</f>
        <v>plays</v>
      </c>
      <c r="S3357" s="8">
        <f>(((J3357/60)/60)/24)+DATE(1970,1,1)+(-5/24)</f>
        <v>42489.411192129628</v>
      </c>
      <c r="T3357" s="8">
        <f>(((I3357/60)/60)/24)+DATE(1970,1,1)+(-5/24)</f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ROUND((E3358/D3358)*100,0)</f>
        <v>101</v>
      </c>
      <c r="P3358">
        <f>ROUND(IF(L3358=0,0,(E3358/L3358)),0)</f>
        <v>56</v>
      </c>
      <c r="Q3358" t="str">
        <f>LEFT(N3358, SEARCH("/",N3358,1)-1)</f>
        <v>theater</v>
      </c>
      <c r="R3358" t="str">
        <f>RIGHT(N3358,LEN(N3358)-SEARCH("/",N3358,1))</f>
        <v>plays</v>
      </c>
      <c r="S3358" s="8">
        <f>(((J3358/60)/60)/24)+DATE(1970,1,1)+(-5/24)</f>
        <v>42536.607314814813</v>
      </c>
      <c r="T3358" s="8">
        <f>(((I3358/60)/60)/24)+DATE(1970,1,1)+(-5/24)</f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ROUND((E3359/D3359)*100,0)</f>
        <v>101</v>
      </c>
      <c r="P3359">
        <f>ROUND(IF(L3359=0,0,(E3359/L3359)),0)</f>
        <v>96</v>
      </c>
      <c r="Q3359" t="str">
        <f>LEFT(N3359, SEARCH("/",N3359,1)-1)</f>
        <v>theater</v>
      </c>
      <c r="R3359" t="str">
        <f>RIGHT(N3359,LEN(N3359)-SEARCH("/",N3359,1))</f>
        <v>plays</v>
      </c>
      <c r="S3359" s="8">
        <f>(((J3359/60)/60)/24)+DATE(1970,1,1)+(-5/24)</f>
        <v>41822.209606481476</v>
      </c>
      <c r="T3359" s="8">
        <f>(((I3359/60)/60)/24)+DATE(1970,1,1)+(-5/24)</f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ROUND((E3360/D3360)*100,0)</f>
        <v>103</v>
      </c>
      <c r="P3360">
        <f>ROUND(IF(L3360=0,0,(E3360/L3360)),0)</f>
        <v>64</v>
      </c>
      <c r="Q3360" t="str">
        <f>LEFT(N3360, SEARCH("/",N3360,1)-1)</f>
        <v>theater</v>
      </c>
      <c r="R3360" t="str">
        <f>RIGHT(N3360,LEN(N3360)-SEARCH("/",N3360,1))</f>
        <v>plays</v>
      </c>
      <c r="S3360" s="8">
        <f>(((J3360/60)/60)/24)+DATE(1970,1,1)+(-5/24)</f>
        <v>41932.102766203701</v>
      </c>
      <c r="T3360" s="8">
        <f>(((I3360/60)/60)/24)+DATE(1970,1,1)+(-5/24)</f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ROUND((E3361/D3361)*100,0)</f>
        <v>106</v>
      </c>
      <c r="P3361">
        <f>ROUND(IF(L3361=0,0,(E3361/L3361)),0)</f>
        <v>185</v>
      </c>
      <c r="Q3361" t="str">
        <f>LEFT(N3361, SEARCH("/",N3361,1)-1)</f>
        <v>theater</v>
      </c>
      <c r="R3361" t="str">
        <f>RIGHT(N3361,LEN(N3361)-SEARCH("/",N3361,1))</f>
        <v>plays</v>
      </c>
      <c r="S3361" s="8">
        <f>(((J3361/60)/60)/24)+DATE(1970,1,1)+(-5/24)</f>
        <v>42745.848773148151</v>
      </c>
      <c r="T3361" s="8">
        <f>(((I3361/60)/60)/24)+DATE(1970,1,1)+(-5/24)</f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ROUND((E3362/D3362)*100,0)</f>
        <v>101</v>
      </c>
      <c r="P3362">
        <f>ROUND(IF(L3362=0,0,(E3362/L3362)),0)</f>
        <v>127</v>
      </c>
      <c r="Q3362" t="str">
        <f>LEFT(N3362, SEARCH("/",N3362,1)-1)</f>
        <v>theater</v>
      </c>
      <c r="R3362" t="str">
        <f>RIGHT(N3362,LEN(N3362)-SEARCH("/",N3362,1))</f>
        <v>plays</v>
      </c>
      <c r="S3362" s="8">
        <f>(((J3362/60)/60)/24)+DATE(1970,1,1)+(-5/24)</f>
        <v>42696.874340277776</v>
      </c>
      <c r="T3362" s="8">
        <f>(((I3362/60)/60)/24)+DATE(1970,1,1)+(-5/24)</f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ROUND((E3363/D3363)*100,0)</f>
        <v>113</v>
      </c>
      <c r="P3363">
        <f>ROUND(IF(L3363=0,0,(E3363/L3363)),0)</f>
        <v>83</v>
      </c>
      <c r="Q3363" t="str">
        <f>LEFT(N3363, SEARCH("/",N3363,1)-1)</f>
        <v>theater</v>
      </c>
      <c r="R3363" t="str">
        <f>RIGHT(N3363,LEN(N3363)-SEARCH("/",N3363,1))</f>
        <v>plays</v>
      </c>
      <c r="S3363" s="8">
        <f>(((J3363/60)/60)/24)+DATE(1970,1,1)+(-5/24)</f>
        <v>41865.817013888889</v>
      </c>
      <c r="T3363" s="8">
        <f>(((I3363/60)/60)/24)+DATE(1970,1,1)+(-5/24)</f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ROUND((E3364/D3364)*100,0)</f>
        <v>218</v>
      </c>
      <c r="P3364">
        <f>ROUND(IF(L3364=0,0,(E3364/L3364)),0)</f>
        <v>55</v>
      </c>
      <c r="Q3364" t="str">
        <f>LEFT(N3364, SEARCH("/",N3364,1)-1)</f>
        <v>theater</v>
      </c>
      <c r="R3364" t="str">
        <f>RIGHT(N3364,LEN(N3364)-SEARCH("/",N3364,1))</f>
        <v>plays</v>
      </c>
      <c r="S3364" s="8">
        <f>(((J3364/60)/60)/24)+DATE(1970,1,1)+(-5/24)</f>
        <v>42055.883298611108</v>
      </c>
      <c r="T3364" s="8">
        <f>(((I3364/60)/60)/24)+DATE(1970,1,1)+(-5/24)</f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ROUND((E3365/D3365)*100,0)</f>
        <v>101</v>
      </c>
      <c r="P3365">
        <f>ROUND(IF(L3365=0,0,(E3365/L3365)),0)</f>
        <v>302</v>
      </c>
      <c r="Q3365" t="str">
        <f>LEFT(N3365, SEARCH("/",N3365,1)-1)</f>
        <v>theater</v>
      </c>
      <c r="R3365" t="str">
        <f>RIGHT(N3365,LEN(N3365)-SEARCH("/",N3365,1))</f>
        <v>plays</v>
      </c>
      <c r="S3365" s="8">
        <f>(((J3365/60)/60)/24)+DATE(1970,1,1)+(-5/24)</f>
        <v>41851.563020833331</v>
      </c>
      <c r="T3365" s="8">
        <f>(((I3365/60)/60)/24)+DATE(1970,1,1)+(-5/24)</f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ROUND((E3366/D3366)*100,0)</f>
        <v>106</v>
      </c>
      <c r="P3366">
        <f>ROUND(IF(L3366=0,0,(E3366/L3366)),0)</f>
        <v>44</v>
      </c>
      <c r="Q3366" t="str">
        <f>LEFT(N3366, SEARCH("/",N3366,1)-1)</f>
        <v>theater</v>
      </c>
      <c r="R3366" t="str">
        <f>RIGHT(N3366,LEN(N3366)-SEARCH("/",N3366,1))</f>
        <v>plays</v>
      </c>
      <c r="S3366" s="8">
        <f>(((J3366/60)/60)/24)+DATE(1970,1,1)+(-5/24)</f>
        <v>42422.769085648142</v>
      </c>
      <c r="T3366" s="8">
        <f>(((I3366/60)/60)/24)+DATE(1970,1,1)+(-5/24)</f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ROUND((E3367/D3367)*100,0)</f>
        <v>104</v>
      </c>
      <c r="P3367">
        <f>ROUND(IF(L3367=0,0,(E3367/L3367)),0)</f>
        <v>867</v>
      </c>
      <c r="Q3367" t="str">
        <f>LEFT(N3367, SEARCH("/",N3367,1)-1)</f>
        <v>theater</v>
      </c>
      <c r="R3367" t="str">
        <f>RIGHT(N3367,LEN(N3367)-SEARCH("/",N3367,1))</f>
        <v>plays</v>
      </c>
      <c r="S3367" s="8">
        <f>(((J3367/60)/60)/24)+DATE(1970,1,1)+(-5/24)</f>
        <v>42320.893425925926</v>
      </c>
      <c r="T3367" s="8">
        <f>(((I3367/60)/60)/24)+DATE(1970,1,1)+(-5/24)</f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ROUND((E3368/D3368)*100,0)</f>
        <v>221</v>
      </c>
      <c r="P3368">
        <f>ROUND(IF(L3368=0,0,(E3368/L3368)),0)</f>
        <v>61</v>
      </c>
      <c r="Q3368" t="str">
        <f>LEFT(N3368, SEARCH("/",N3368,1)-1)</f>
        <v>theater</v>
      </c>
      <c r="R3368" t="str">
        <f>RIGHT(N3368,LEN(N3368)-SEARCH("/",N3368,1))</f>
        <v>plays</v>
      </c>
      <c r="S3368" s="8">
        <f>(((J3368/60)/60)/24)+DATE(1970,1,1)+(-5/24)</f>
        <v>42106.859224537031</v>
      </c>
      <c r="T3368" s="8">
        <f>(((I3368/60)/60)/24)+DATE(1970,1,1)+(-5/24)</f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ROUND((E3369/D3369)*100,0)</f>
        <v>119</v>
      </c>
      <c r="P3369">
        <f>ROUND(IF(L3369=0,0,(E3369/L3369)),0)</f>
        <v>30</v>
      </c>
      <c r="Q3369" t="str">
        <f>LEFT(N3369, SEARCH("/",N3369,1)-1)</f>
        <v>theater</v>
      </c>
      <c r="R3369" t="str">
        <f>RIGHT(N3369,LEN(N3369)-SEARCH("/",N3369,1))</f>
        <v>plays</v>
      </c>
      <c r="S3369" s="8">
        <f>(((J3369/60)/60)/24)+DATE(1970,1,1)+(-5/24)</f>
        <v>42192.725624999999</v>
      </c>
      <c r="T3369" s="8">
        <f>(((I3369/60)/60)/24)+DATE(1970,1,1)+(-5/24)</f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ROUND((E3370/D3370)*100,0)</f>
        <v>105</v>
      </c>
      <c r="P3370">
        <f>ROUND(IF(L3370=0,0,(E3370/L3370)),0)</f>
        <v>45</v>
      </c>
      <c r="Q3370" t="str">
        <f>LEFT(N3370, SEARCH("/",N3370,1)-1)</f>
        <v>theater</v>
      </c>
      <c r="R3370" t="str">
        <f>RIGHT(N3370,LEN(N3370)-SEARCH("/",N3370,1))</f>
        <v>plays</v>
      </c>
      <c r="S3370" s="8">
        <f>(((J3370/60)/60)/24)+DATE(1970,1,1)+(-5/24)</f>
        <v>41968.991423611107</v>
      </c>
      <c r="T3370" s="8">
        <f>(((I3370/60)/60)/24)+DATE(1970,1,1)+(-5/24)</f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ROUND((E3371/D3371)*100,0)</f>
        <v>104</v>
      </c>
      <c r="P3371">
        <f>ROUND(IF(L3371=0,0,(E3371/L3371)),0)</f>
        <v>96</v>
      </c>
      <c r="Q3371" t="str">
        <f>LEFT(N3371, SEARCH("/",N3371,1)-1)</f>
        <v>theater</v>
      </c>
      <c r="R3371" t="str">
        <f>RIGHT(N3371,LEN(N3371)-SEARCH("/",N3371,1))</f>
        <v>plays</v>
      </c>
      <c r="S3371" s="8">
        <f>(((J3371/60)/60)/24)+DATE(1970,1,1)+(-5/24)</f>
        <v>42689.833101851851</v>
      </c>
      <c r="T3371" s="8">
        <f>(((I3371/60)/60)/24)+DATE(1970,1,1)+(-5/24)</f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ROUND((E3372/D3372)*100,0)</f>
        <v>118</v>
      </c>
      <c r="P3372">
        <f>ROUND(IF(L3372=0,0,(E3372/L3372)),0)</f>
        <v>68</v>
      </c>
      <c r="Q3372" t="str">
        <f>LEFT(N3372, SEARCH("/",N3372,1)-1)</f>
        <v>theater</v>
      </c>
      <c r="R3372" t="str">
        <f>RIGHT(N3372,LEN(N3372)-SEARCH("/",N3372,1))</f>
        <v>plays</v>
      </c>
      <c r="S3372" s="8">
        <f>(((J3372/60)/60)/24)+DATE(1970,1,1)+(-5/24)</f>
        <v>42690.125983796293</v>
      </c>
      <c r="T3372" s="8">
        <f>(((I3372/60)/60)/24)+DATE(1970,1,1)+(-5/24)</f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ROUND((E3373/D3373)*100,0)</f>
        <v>139</v>
      </c>
      <c r="P3373">
        <f>ROUND(IF(L3373=0,0,(E3373/L3373)),0)</f>
        <v>31</v>
      </c>
      <c r="Q3373" t="str">
        <f>LEFT(N3373, SEARCH("/",N3373,1)-1)</f>
        <v>theater</v>
      </c>
      <c r="R3373" t="str">
        <f>RIGHT(N3373,LEN(N3373)-SEARCH("/",N3373,1))</f>
        <v>plays</v>
      </c>
      <c r="S3373" s="8">
        <f>(((J3373/60)/60)/24)+DATE(1970,1,1)+(-5/24)</f>
        <v>42312.666261574072</v>
      </c>
      <c r="T3373" s="8">
        <f>(((I3373/60)/60)/24)+DATE(1970,1,1)+(-5/24)</f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ROUND((E3374/D3374)*100,0)</f>
        <v>104</v>
      </c>
      <c r="P3374">
        <f>ROUND(IF(L3374=0,0,(E3374/L3374)),0)</f>
        <v>38</v>
      </c>
      <c r="Q3374" t="str">
        <f>LEFT(N3374, SEARCH("/",N3374,1)-1)</f>
        <v>theater</v>
      </c>
      <c r="R3374" t="str">
        <f>RIGHT(N3374,LEN(N3374)-SEARCH("/",N3374,1))</f>
        <v>plays</v>
      </c>
      <c r="S3374" s="8">
        <f>(((J3374/60)/60)/24)+DATE(1970,1,1)+(-5/24)</f>
        <v>41855.339768518512</v>
      </c>
      <c r="T3374" s="8">
        <f>(((I3374/60)/60)/24)+DATE(1970,1,1)+(-5/24)</f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ROUND((E3375/D3375)*100,0)</f>
        <v>100</v>
      </c>
      <c r="P3375">
        <f>ROUND(IF(L3375=0,0,(E3375/L3375)),0)</f>
        <v>67</v>
      </c>
      <c r="Q3375" t="str">
        <f>LEFT(N3375, SEARCH("/",N3375,1)-1)</f>
        <v>theater</v>
      </c>
      <c r="R3375" t="str">
        <f>RIGHT(N3375,LEN(N3375)-SEARCH("/",N3375,1))</f>
        <v>plays</v>
      </c>
      <c r="S3375" s="8">
        <f>(((J3375/60)/60)/24)+DATE(1970,1,1)+(-5/24)</f>
        <v>42179.646296296291</v>
      </c>
      <c r="T3375" s="8">
        <f>(((I3375/60)/60)/24)+DATE(1970,1,1)+(-5/24)</f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ROUND((E3376/D3376)*100,0)</f>
        <v>107</v>
      </c>
      <c r="P3376">
        <f>ROUND(IF(L3376=0,0,(E3376/L3376)),0)</f>
        <v>72</v>
      </c>
      <c r="Q3376" t="str">
        <f>LEFT(N3376, SEARCH("/",N3376,1)-1)</f>
        <v>theater</v>
      </c>
      <c r="R3376" t="str">
        <f>RIGHT(N3376,LEN(N3376)-SEARCH("/",N3376,1))</f>
        <v>plays</v>
      </c>
      <c r="S3376" s="8">
        <f>(((J3376/60)/60)/24)+DATE(1970,1,1)+(-5/24)</f>
        <v>42275.523333333331</v>
      </c>
      <c r="T3376" s="8">
        <f>(((I3376/60)/60)/24)+DATE(1970,1,1)+(-5/24)</f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ROUND((E3377/D3377)*100,0)</f>
        <v>100</v>
      </c>
      <c r="P3377">
        <f>ROUND(IF(L3377=0,0,(E3377/L3377)),0)</f>
        <v>176</v>
      </c>
      <c r="Q3377" t="str">
        <f>LEFT(N3377, SEARCH("/",N3377,1)-1)</f>
        <v>theater</v>
      </c>
      <c r="R3377" t="str">
        <f>RIGHT(N3377,LEN(N3377)-SEARCH("/",N3377,1))</f>
        <v>plays</v>
      </c>
      <c r="S3377" s="8">
        <f>(((J3377/60)/60)/24)+DATE(1970,1,1)+(-5/24)</f>
        <v>41765.402465277773</v>
      </c>
      <c r="T3377" s="8">
        <f>(((I3377/60)/60)/24)+DATE(1970,1,1)+(-5/24)</f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ROUND((E3378/D3378)*100,0)</f>
        <v>100</v>
      </c>
      <c r="P3378">
        <f>ROUND(IF(L3378=0,0,(E3378/L3378)),0)</f>
        <v>421</v>
      </c>
      <c r="Q3378" t="str">
        <f>LEFT(N3378, SEARCH("/",N3378,1)-1)</f>
        <v>theater</v>
      </c>
      <c r="R3378" t="str">
        <f>RIGHT(N3378,LEN(N3378)-SEARCH("/",N3378,1))</f>
        <v>plays</v>
      </c>
      <c r="S3378" s="8">
        <f>(((J3378/60)/60)/24)+DATE(1970,1,1)+(-5/24)</f>
        <v>42059.492986111109</v>
      </c>
      <c r="T3378" s="8">
        <f>(((I3378/60)/60)/24)+DATE(1970,1,1)+(-5/24)</f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ROUND((E3379/D3379)*100,0)</f>
        <v>101</v>
      </c>
      <c r="P3379">
        <f>ROUND(IF(L3379=0,0,(E3379/L3379)),0)</f>
        <v>105</v>
      </c>
      <c r="Q3379" t="str">
        <f>LEFT(N3379, SEARCH("/",N3379,1)-1)</f>
        <v>theater</v>
      </c>
      <c r="R3379" t="str">
        <f>RIGHT(N3379,LEN(N3379)-SEARCH("/",N3379,1))</f>
        <v>plays</v>
      </c>
      <c r="S3379" s="8">
        <f>(((J3379/60)/60)/24)+DATE(1970,1,1)+(-5/24)</f>
        <v>42053.524293981485</v>
      </c>
      <c r="T3379" s="8">
        <f>(((I3379/60)/60)/24)+DATE(1970,1,1)+(-5/24)</f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ROUND((E3380/D3380)*100,0)</f>
        <v>108</v>
      </c>
      <c r="P3380">
        <f>ROUND(IF(L3380=0,0,(E3380/L3380)),0)</f>
        <v>28</v>
      </c>
      <c r="Q3380" t="str">
        <f>LEFT(N3380, SEARCH("/",N3380,1)-1)</f>
        <v>theater</v>
      </c>
      <c r="R3380" t="str">
        <f>RIGHT(N3380,LEN(N3380)-SEARCH("/",N3380,1))</f>
        <v>plays</v>
      </c>
      <c r="S3380" s="8">
        <f>(((J3380/60)/60)/24)+DATE(1970,1,1)+(-5/24)</f>
        <v>41858.147060185183</v>
      </c>
      <c r="T3380" s="8">
        <f>(((I3380/60)/60)/24)+DATE(1970,1,1)+(-5/24)</f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ROUND((E3381/D3381)*100,0)</f>
        <v>104</v>
      </c>
      <c r="P3381">
        <f>ROUND(IF(L3381=0,0,(E3381/L3381)),0)</f>
        <v>55</v>
      </c>
      <c r="Q3381" t="str">
        <f>LEFT(N3381, SEARCH("/",N3381,1)-1)</f>
        <v>theater</v>
      </c>
      <c r="R3381" t="str">
        <f>RIGHT(N3381,LEN(N3381)-SEARCH("/",N3381,1))</f>
        <v>plays</v>
      </c>
      <c r="S3381" s="8">
        <f>(((J3381/60)/60)/24)+DATE(1970,1,1)+(-5/24)</f>
        <v>42225.305555555555</v>
      </c>
      <c r="T3381" s="8">
        <f>(((I3381/60)/60)/24)+DATE(1970,1,1)+(-5/24)</f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ROUND((E3382/D3382)*100,0)</f>
        <v>104</v>
      </c>
      <c r="P3382">
        <f>ROUND(IF(L3382=0,0,(E3382/L3382)),0)</f>
        <v>112</v>
      </c>
      <c r="Q3382" t="str">
        <f>LEFT(N3382, SEARCH("/",N3382,1)-1)</f>
        <v>theater</v>
      </c>
      <c r="R3382" t="str">
        <f>RIGHT(N3382,LEN(N3382)-SEARCH("/",N3382,1))</f>
        <v>plays</v>
      </c>
      <c r="S3382" s="8">
        <f>(((J3382/60)/60)/24)+DATE(1970,1,1)+(-5/24)</f>
        <v>41937.745115740734</v>
      </c>
      <c r="T3382" s="8">
        <f>(((I3382/60)/60)/24)+DATE(1970,1,1)+(-5/24)</f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ROUND((E3383/D3383)*100,0)</f>
        <v>102</v>
      </c>
      <c r="P3383">
        <f>ROUND(IF(L3383=0,0,(E3383/L3383)),0)</f>
        <v>85</v>
      </c>
      <c r="Q3383" t="str">
        <f>LEFT(N3383, SEARCH("/",N3383,1)-1)</f>
        <v>theater</v>
      </c>
      <c r="R3383" t="str">
        <f>RIGHT(N3383,LEN(N3383)-SEARCH("/",N3383,1))</f>
        <v>plays</v>
      </c>
      <c r="S3383" s="8">
        <f>(((J3383/60)/60)/24)+DATE(1970,1,1)+(-5/24)</f>
        <v>42043.976655092592</v>
      </c>
      <c r="T3383" s="8">
        <f>(((I3383/60)/60)/24)+DATE(1970,1,1)+(-5/24)</f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ROUND((E3384/D3384)*100,0)</f>
        <v>101</v>
      </c>
      <c r="P3384">
        <f>ROUND(IF(L3384=0,0,(E3384/L3384)),0)</f>
        <v>77</v>
      </c>
      <c r="Q3384" t="str">
        <f>LEFT(N3384, SEARCH("/",N3384,1)-1)</f>
        <v>theater</v>
      </c>
      <c r="R3384" t="str">
        <f>RIGHT(N3384,LEN(N3384)-SEARCH("/",N3384,1))</f>
        <v>plays</v>
      </c>
      <c r="S3384" s="8">
        <f>(((J3384/60)/60)/24)+DATE(1970,1,1)+(-5/24)</f>
        <v>42559.222870370366</v>
      </c>
      <c r="T3384" s="8">
        <f>(((I3384/60)/60)/24)+DATE(1970,1,1)+(-5/24)</f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ROUND((E3385/D3385)*100,0)</f>
        <v>112</v>
      </c>
      <c r="P3385">
        <f>ROUND(IF(L3385=0,0,(E3385/L3385)),0)</f>
        <v>65</v>
      </c>
      <c r="Q3385" t="str">
        <f>LEFT(N3385, SEARCH("/",N3385,1)-1)</f>
        <v>theater</v>
      </c>
      <c r="R3385" t="str">
        <f>RIGHT(N3385,LEN(N3385)-SEARCH("/",N3385,1))</f>
        <v>plays</v>
      </c>
      <c r="S3385" s="8">
        <f>(((J3385/60)/60)/24)+DATE(1970,1,1)+(-5/24)</f>
        <v>42524.574305555558</v>
      </c>
      <c r="T3385" s="8">
        <f>(((I3385/60)/60)/24)+DATE(1970,1,1)+(-5/24)</f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ROUND((E3386/D3386)*100,0)</f>
        <v>100</v>
      </c>
      <c r="P3386">
        <f>ROUND(IF(L3386=0,0,(E3386/L3386)),0)</f>
        <v>94</v>
      </c>
      <c r="Q3386" t="str">
        <f>LEFT(N3386, SEARCH("/",N3386,1)-1)</f>
        <v>theater</v>
      </c>
      <c r="R3386" t="str">
        <f>RIGHT(N3386,LEN(N3386)-SEARCH("/",N3386,1))</f>
        <v>plays</v>
      </c>
      <c r="S3386" s="8">
        <f>(((J3386/60)/60)/24)+DATE(1970,1,1)+(-5/24)</f>
        <v>42291.879259259258</v>
      </c>
      <c r="T3386" s="8">
        <f>(((I3386/60)/60)/24)+DATE(1970,1,1)+(-5/24)</f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ROUND((E3387/D3387)*100,0)</f>
        <v>100</v>
      </c>
      <c r="P3387">
        <f>ROUND(IF(L3387=0,0,(E3387/L3387)),0)</f>
        <v>133</v>
      </c>
      <c r="Q3387" t="str">
        <f>LEFT(N3387, SEARCH("/",N3387,1)-1)</f>
        <v>theater</v>
      </c>
      <c r="R3387" t="str">
        <f>RIGHT(N3387,LEN(N3387)-SEARCH("/",N3387,1))</f>
        <v>plays</v>
      </c>
      <c r="S3387" s="8">
        <f>(((J3387/60)/60)/24)+DATE(1970,1,1)+(-5/24)</f>
        <v>41953.659166666665</v>
      </c>
      <c r="T3387" s="8">
        <f>(((I3387/60)/60)/24)+DATE(1970,1,1)+(-5/24)</f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ROUND((E3388/D3388)*100,0)</f>
        <v>105</v>
      </c>
      <c r="P3388">
        <f>ROUND(IF(L3388=0,0,(E3388/L3388)),0)</f>
        <v>51</v>
      </c>
      <c r="Q3388" t="str">
        <f>LEFT(N3388, SEARCH("/",N3388,1)-1)</f>
        <v>theater</v>
      </c>
      <c r="R3388" t="str">
        <f>RIGHT(N3388,LEN(N3388)-SEARCH("/",N3388,1))</f>
        <v>plays</v>
      </c>
      <c r="S3388" s="8">
        <f>(((J3388/60)/60)/24)+DATE(1970,1,1)+(-5/24)</f>
        <v>41946.436412037037</v>
      </c>
      <c r="T3388" s="8">
        <f>(((I3388/60)/60)/24)+DATE(1970,1,1)+(-5/24)</f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ROUND((E3389/D3389)*100,0)</f>
        <v>117</v>
      </c>
      <c r="P3389">
        <f>ROUND(IF(L3389=0,0,(E3389/L3389)),0)</f>
        <v>100</v>
      </c>
      <c r="Q3389" t="str">
        <f>LEFT(N3389, SEARCH("/",N3389,1)-1)</f>
        <v>theater</v>
      </c>
      <c r="R3389" t="str">
        <f>RIGHT(N3389,LEN(N3389)-SEARCH("/",N3389,1))</f>
        <v>plays</v>
      </c>
      <c r="S3389" s="8">
        <f>(((J3389/60)/60)/24)+DATE(1970,1,1)+(-5/24)</f>
        <v>41947.554259259254</v>
      </c>
      <c r="T3389" s="8">
        <f>(((I3389/60)/60)/24)+DATE(1970,1,1)+(-5/24)</f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ROUND((E3390/D3390)*100,0)</f>
        <v>104</v>
      </c>
      <c r="P3390">
        <f>ROUND(IF(L3390=0,0,(E3390/L3390)),0)</f>
        <v>35</v>
      </c>
      <c r="Q3390" t="str">
        <f>LEFT(N3390, SEARCH("/",N3390,1)-1)</f>
        <v>theater</v>
      </c>
      <c r="R3390" t="str">
        <f>RIGHT(N3390,LEN(N3390)-SEARCH("/",N3390,1))</f>
        <v>plays</v>
      </c>
      <c r="S3390" s="8">
        <f>(((J3390/60)/60)/24)+DATE(1970,1,1)+(-5/24)</f>
        <v>42143.252789351849</v>
      </c>
      <c r="T3390" s="8">
        <f>(((I3390/60)/60)/24)+DATE(1970,1,1)+(-5/24)</f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ROUND((E3391/D3391)*100,0)</f>
        <v>115</v>
      </c>
      <c r="P3391">
        <f>ROUND(IF(L3391=0,0,(E3391/L3391)),0)</f>
        <v>185</v>
      </c>
      <c r="Q3391" t="str">
        <f>LEFT(N3391, SEARCH("/",N3391,1)-1)</f>
        <v>theater</v>
      </c>
      <c r="R3391" t="str">
        <f>RIGHT(N3391,LEN(N3391)-SEARCH("/",N3391,1))</f>
        <v>plays</v>
      </c>
      <c r="S3391" s="8">
        <f>(((J3391/60)/60)/24)+DATE(1970,1,1)+(-5/24)</f>
        <v>42494.355115740742</v>
      </c>
      <c r="T3391" s="8">
        <f>(((I3391/60)/60)/24)+DATE(1970,1,1)+(-5/24)</f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ROUND((E3392/D3392)*100,0)</f>
        <v>102</v>
      </c>
      <c r="P3392">
        <f>ROUND(IF(L3392=0,0,(E3392/L3392)),0)</f>
        <v>70</v>
      </c>
      <c r="Q3392" t="str">
        <f>LEFT(N3392, SEARCH("/",N3392,1)-1)</f>
        <v>theater</v>
      </c>
      <c r="R3392" t="str">
        <f>RIGHT(N3392,LEN(N3392)-SEARCH("/",N3392,1))</f>
        <v>plays</v>
      </c>
      <c r="S3392" s="8">
        <f>(((J3392/60)/60)/24)+DATE(1970,1,1)+(-5/24)</f>
        <v>41815.56649305555</v>
      </c>
      <c r="T3392" s="8">
        <f>(((I3392/60)/60)/24)+DATE(1970,1,1)+(-5/24)</f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ROUND((E3393/D3393)*100,0)</f>
        <v>223</v>
      </c>
      <c r="P3393">
        <f>ROUND(IF(L3393=0,0,(E3393/L3393)),0)</f>
        <v>62</v>
      </c>
      <c r="Q3393" t="str">
        <f>LEFT(N3393, SEARCH("/",N3393,1)-1)</f>
        <v>theater</v>
      </c>
      <c r="R3393" t="str">
        <f>RIGHT(N3393,LEN(N3393)-SEARCH("/",N3393,1))</f>
        <v>plays</v>
      </c>
      <c r="S3393" s="8">
        <f>(((J3393/60)/60)/24)+DATE(1970,1,1)+(-5/24)</f>
        <v>41830.337361111109</v>
      </c>
      <c r="T3393" s="8">
        <f>(((I3393/60)/60)/24)+DATE(1970,1,1)+(-5/24)</f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ROUND((E3394/D3394)*100,0)</f>
        <v>100</v>
      </c>
      <c r="P3394">
        <f>ROUND(IF(L3394=0,0,(E3394/L3394)),0)</f>
        <v>42</v>
      </c>
      <c r="Q3394" t="str">
        <f>LEFT(N3394, SEARCH("/",N3394,1)-1)</f>
        <v>theater</v>
      </c>
      <c r="R3394" t="str">
        <f>RIGHT(N3394,LEN(N3394)-SEARCH("/",N3394,1))</f>
        <v>plays</v>
      </c>
      <c r="S3394" s="8">
        <f>(((J3394/60)/60)/24)+DATE(1970,1,1)+(-5/24)</f>
        <v>42446.63721064815</v>
      </c>
      <c r="T3394" s="8">
        <f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ROUND((E3395/D3395)*100,0)</f>
        <v>106</v>
      </c>
      <c r="P3395">
        <f>ROUND(IF(L3395=0,0,(E3395/L3395)),0)</f>
        <v>36</v>
      </c>
      <c r="Q3395" t="str">
        <f>LEFT(N3395, SEARCH("/",N3395,1)-1)</f>
        <v>theater</v>
      </c>
      <c r="R3395" t="str">
        <f>RIGHT(N3395,LEN(N3395)-SEARCH("/",N3395,1))</f>
        <v>plays</v>
      </c>
      <c r="S3395" s="8">
        <f>(((J3395/60)/60)/24)+DATE(1970,1,1)+(-5/24)</f>
        <v>41923.713310185187</v>
      </c>
      <c r="T3395" s="8">
        <f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ROUND((E3396/D3396)*100,0)</f>
        <v>142</v>
      </c>
      <c r="P3396">
        <f>ROUND(IF(L3396=0,0,(E3396/L3396)),0)</f>
        <v>29</v>
      </c>
      <c r="Q3396" t="str">
        <f>LEFT(N3396, SEARCH("/",N3396,1)-1)</f>
        <v>theater</v>
      </c>
      <c r="R3396" t="str">
        <f>RIGHT(N3396,LEN(N3396)-SEARCH("/",N3396,1))</f>
        <v>plays</v>
      </c>
      <c r="S3396" s="8">
        <f>(((J3396/60)/60)/24)+DATE(1970,1,1)+(-5/24)</f>
        <v>41817.387094907404</v>
      </c>
      <c r="T3396" s="8">
        <f>(((I3396/60)/60)/24)+DATE(1970,1,1)+(-5/24)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ROUND((E3397/D3397)*100,0)</f>
        <v>184</v>
      </c>
      <c r="P3397">
        <f>ROUND(IF(L3397=0,0,(E3397/L3397)),0)</f>
        <v>24</v>
      </c>
      <c r="Q3397" t="str">
        <f>LEFT(N3397, SEARCH("/",N3397,1)-1)</f>
        <v>theater</v>
      </c>
      <c r="R3397" t="str">
        <f>RIGHT(N3397,LEN(N3397)-SEARCH("/",N3397,1))</f>
        <v>plays</v>
      </c>
      <c r="S3397" s="8">
        <f>(((J3397/60)/60)/24)+DATE(1970,1,1)+(-5/24)</f>
        <v>42140.503981481481</v>
      </c>
      <c r="T3397" s="8">
        <f>(((I3397/60)/60)/24)+DATE(1970,1,1)+(-5/24)</f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ROUND((E3398/D3398)*100,0)</f>
        <v>104</v>
      </c>
      <c r="P3398">
        <f>ROUND(IF(L3398=0,0,(E3398/L3398)),0)</f>
        <v>56</v>
      </c>
      <c r="Q3398" t="str">
        <f>LEFT(N3398, SEARCH("/",N3398,1)-1)</f>
        <v>theater</v>
      </c>
      <c r="R3398" t="str">
        <f>RIGHT(N3398,LEN(N3398)-SEARCH("/",N3398,1))</f>
        <v>plays</v>
      </c>
      <c r="S3398" s="8">
        <f>(((J3398/60)/60)/24)+DATE(1970,1,1)+(-5/24)</f>
        <v>41764.238298611104</v>
      </c>
      <c r="T3398" s="8">
        <f>(((I3398/60)/60)/24)+DATE(1970,1,1)+(-5/24)</f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ROUND((E3399/D3399)*100,0)</f>
        <v>112</v>
      </c>
      <c r="P3399">
        <f>ROUND(IF(L3399=0,0,(E3399/L3399)),0)</f>
        <v>12</v>
      </c>
      <c r="Q3399" t="str">
        <f>LEFT(N3399, SEARCH("/",N3399,1)-1)</f>
        <v>theater</v>
      </c>
      <c r="R3399" t="str">
        <f>RIGHT(N3399,LEN(N3399)-SEARCH("/",N3399,1))</f>
        <v>plays</v>
      </c>
      <c r="S3399" s="8">
        <f>(((J3399/60)/60)/24)+DATE(1970,1,1)+(-5/24)</f>
        <v>42378.270011574066</v>
      </c>
      <c r="T3399" s="8">
        <f>(((I3399/60)/60)/24)+DATE(1970,1,1)+(-5/24)</f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ROUND((E3400/D3400)*100,0)</f>
        <v>111</v>
      </c>
      <c r="P3400">
        <f>ROUND(IF(L3400=0,0,(E3400/L3400)),0)</f>
        <v>68</v>
      </c>
      <c r="Q3400" t="str">
        <f>LEFT(N3400, SEARCH("/",N3400,1)-1)</f>
        <v>theater</v>
      </c>
      <c r="R3400" t="str">
        <f>RIGHT(N3400,LEN(N3400)-SEARCH("/",N3400,1))</f>
        <v>plays</v>
      </c>
      <c r="S3400" s="8">
        <f>(((J3400/60)/60)/24)+DATE(1970,1,1)+(-5/24)</f>
        <v>41941.543703703705</v>
      </c>
      <c r="T3400" s="8">
        <f>(((I3400/60)/60)/24)+DATE(1970,1,1)+(-5/24)</f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ROUND((E3401/D3401)*100,0)</f>
        <v>104</v>
      </c>
      <c r="P3401">
        <f>ROUND(IF(L3401=0,0,(E3401/L3401)),0)</f>
        <v>27</v>
      </c>
      <c r="Q3401" t="str">
        <f>LEFT(N3401, SEARCH("/",N3401,1)-1)</f>
        <v>theater</v>
      </c>
      <c r="R3401" t="str">
        <f>RIGHT(N3401,LEN(N3401)-SEARCH("/",N3401,1))</f>
        <v>plays</v>
      </c>
      <c r="S3401" s="8">
        <f>(((J3401/60)/60)/24)+DATE(1970,1,1)+(-5/24)</f>
        <v>42026.712094907409</v>
      </c>
      <c r="T3401" s="8">
        <f>(((I3401/60)/60)/24)+DATE(1970,1,1)+(-5/24)</f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ROUND((E3402/D3402)*100,0)</f>
        <v>100</v>
      </c>
      <c r="P3402">
        <f>ROUND(IF(L3402=0,0,(E3402/L3402)),0)</f>
        <v>118</v>
      </c>
      <c r="Q3402" t="str">
        <f>LEFT(N3402, SEARCH("/",N3402,1)-1)</f>
        <v>theater</v>
      </c>
      <c r="R3402" t="str">
        <f>RIGHT(N3402,LEN(N3402)-SEARCH("/",N3402,1))</f>
        <v>plays</v>
      </c>
      <c r="S3402" s="8">
        <f>(((J3402/60)/60)/24)+DATE(1970,1,1)+(-5/24)</f>
        <v>41834.745532407404</v>
      </c>
      <c r="T3402" s="8">
        <f>(((I3402/60)/60)/24)+DATE(1970,1,1)+(-5/24)</f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ROUND((E3403/D3403)*100,0)</f>
        <v>102</v>
      </c>
      <c r="P3403">
        <f>ROUND(IF(L3403=0,0,(E3403/L3403)),0)</f>
        <v>45</v>
      </c>
      <c r="Q3403" t="str">
        <f>LEFT(N3403, SEARCH("/",N3403,1)-1)</f>
        <v>theater</v>
      </c>
      <c r="R3403" t="str">
        <f>RIGHT(N3403,LEN(N3403)-SEARCH("/",N3403,1))</f>
        <v>plays</v>
      </c>
      <c r="S3403" s="8">
        <f>(((J3403/60)/60)/24)+DATE(1970,1,1)+(-5/24)</f>
        <v>42193.5155787037</v>
      </c>
      <c r="T3403" s="8">
        <f>(((I3403/60)/60)/24)+DATE(1970,1,1)+(-5/24)</f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ROUND((E3404/D3404)*100,0)</f>
        <v>110</v>
      </c>
      <c r="P3404">
        <f>ROUND(IF(L3404=0,0,(E3404/L3404)),0)</f>
        <v>100</v>
      </c>
      <c r="Q3404" t="str">
        <f>LEFT(N3404, SEARCH("/",N3404,1)-1)</f>
        <v>theater</v>
      </c>
      <c r="R3404" t="str">
        <f>RIGHT(N3404,LEN(N3404)-SEARCH("/",N3404,1))</f>
        <v>plays</v>
      </c>
      <c r="S3404" s="8">
        <f>(((J3404/60)/60)/24)+DATE(1970,1,1)+(-5/24)</f>
        <v>42290.410219907404</v>
      </c>
      <c r="T3404" s="8">
        <f>(((I3404/60)/60)/24)+DATE(1970,1,1)+(-5/24)</f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ROUND((E3405/D3405)*100,0)</f>
        <v>100</v>
      </c>
      <c r="P3405">
        <f>ROUND(IF(L3405=0,0,(E3405/L3405)),0)</f>
        <v>118</v>
      </c>
      <c r="Q3405" t="str">
        <f>LEFT(N3405, SEARCH("/",N3405,1)-1)</f>
        <v>theater</v>
      </c>
      <c r="R3405" t="str">
        <f>RIGHT(N3405,LEN(N3405)-SEARCH("/",N3405,1))</f>
        <v>plays</v>
      </c>
      <c r="S3405" s="8">
        <f>(((J3405/60)/60)/24)+DATE(1970,1,1)+(-5/24)</f>
        <v>42150.253749999996</v>
      </c>
      <c r="T3405" s="8">
        <f>(((I3405/60)/60)/24)+DATE(1970,1,1)+(-5/24)</f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ROUND((E3406/D3406)*100,0)</f>
        <v>122</v>
      </c>
      <c r="P3406">
        <f>ROUND(IF(L3406=0,0,(E3406/L3406)),0)</f>
        <v>203</v>
      </c>
      <c r="Q3406" t="str">
        <f>LEFT(N3406, SEARCH("/",N3406,1)-1)</f>
        <v>theater</v>
      </c>
      <c r="R3406" t="str">
        <f>RIGHT(N3406,LEN(N3406)-SEARCH("/",N3406,1))</f>
        <v>plays</v>
      </c>
      <c r="S3406" s="8">
        <f>(((J3406/60)/60)/24)+DATE(1970,1,1)+(-5/24)</f>
        <v>42152.295162037037</v>
      </c>
      <c r="T3406" s="8">
        <f>(((I3406/60)/60)/24)+DATE(1970,1,1)+(-5/24)</f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ROUND((E3407/D3407)*100,0)</f>
        <v>138</v>
      </c>
      <c r="P3407">
        <f>ROUND(IF(L3407=0,0,(E3407/L3407)),0)</f>
        <v>28</v>
      </c>
      <c r="Q3407" t="str">
        <f>LEFT(N3407, SEARCH("/",N3407,1)-1)</f>
        <v>theater</v>
      </c>
      <c r="R3407" t="str">
        <f>RIGHT(N3407,LEN(N3407)-SEARCH("/",N3407,1))</f>
        <v>plays</v>
      </c>
      <c r="S3407" s="8">
        <f>(((J3407/60)/60)/24)+DATE(1970,1,1)+(-5/24)</f>
        <v>42409.808865740742</v>
      </c>
      <c r="T3407" s="8">
        <f>(((I3407/60)/60)/24)+DATE(1970,1,1)+(-5/24)</f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ROUND((E3408/D3408)*100,0)</f>
        <v>100</v>
      </c>
      <c r="P3408">
        <f>ROUND(IF(L3408=0,0,(E3408/L3408)),0)</f>
        <v>110</v>
      </c>
      <c r="Q3408" t="str">
        <f>LEFT(N3408, SEARCH("/",N3408,1)-1)</f>
        <v>theater</v>
      </c>
      <c r="R3408" t="str">
        <f>RIGHT(N3408,LEN(N3408)-SEARCH("/",N3408,1))</f>
        <v>plays</v>
      </c>
      <c r="S3408" s="8">
        <f>(((J3408/60)/60)/24)+DATE(1970,1,1)+(-5/24)</f>
        <v>41791.284444444442</v>
      </c>
      <c r="T3408" s="8">
        <f>(((I3408/60)/60)/24)+DATE(1970,1,1)+(-5/24)</f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ROUND((E3409/D3409)*100,0)</f>
        <v>107</v>
      </c>
      <c r="P3409">
        <f>ROUND(IF(L3409=0,0,(E3409/L3409)),0)</f>
        <v>32</v>
      </c>
      <c r="Q3409" t="str">
        <f>LEFT(N3409, SEARCH("/",N3409,1)-1)</f>
        <v>theater</v>
      </c>
      <c r="R3409" t="str">
        <f>RIGHT(N3409,LEN(N3409)-SEARCH("/",N3409,1))</f>
        <v>plays</v>
      </c>
      <c r="S3409" s="8">
        <f>(((J3409/60)/60)/24)+DATE(1970,1,1)+(-5/24)</f>
        <v>41796.21399305555</v>
      </c>
      <c r="T3409" s="8">
        <f>(((I3409/60)/60)/24)+DATE(1970,1,1)+(-5/24)</f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ROUND((E3410/D3410)*100,0)</f>
        <v>211</v>
      </c>
      <c r="P3410">
        <f>ROUND(IF(L3410=0,0,(E3410/L3410)),0)</f>
        <v>59</v>
      </c>
      <c r="Q3410" t="str">
        <f>LEFT(N3410, SEARCH("/",N3410,1)-1)</f>
        <v>theater</v>
      </c>
      <c r="R3410" t="str">
        <f>RIGHT(N3410,LEN(N3410)-SEARCH("/",N3410,1))</f>
        <v>plays</v>
      </c>
      <c r="S3410" s="8">
        <f>(((J3410/60)/60)/24)+DATE(1970,1,1)+(-5/24)</f>
        <v>41808.78361111111</v>
      </c>
      <c r="T3410" s="8">
        <f>(((I3410/60)/60)/24)+DATE(1970,1,1)+(-5/24)</f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ROUND((E3411/D3411)*100,0)</f>
        <v>124</v>
      </c>
      <c r="P3411">
        <f>ROUND(IF(L3411=0,0,(E3411/L3411)),0)</f>
        <v>29</v>
      </c>
      <c r="Q3411" t="str">
        <f>LEFT(N3411, SEARCH("/",N3411,1)-1)</f>
        <v>theater</v>
      </c>
      <c r="R3411" t="str">
        <f>RIGHT(N3411,LEN(N3411)-SEARCH("/",N3411,1))</f>
        <v>plays</v>
      </c>
      <c r="S3411" s="8">
        <f>(((J3411/60)/60)/24)+DATE(1970,1,1)+(-5/24)</f>
        <v>42544.605995370373</v>
      </c>
      <c r="T3411" s="8">
        <f>(((I3411/60)/60)/24)+DATE(1970,1,1)+(-5/24)</f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ROUND((E3412/D3412)*100,0)</f>
        <v>109</v>
      </c>
      <c r="P3412">
        <f>ROUND(IF(L3412=0,0,(E3412/L3412)),0)</f>
        <v>81</v>
      </c>
      <c r="Q3412" t="str">
        <f>LEFT(N3412, SEARCH("/",N3412,1)-1)</f>
        <v>theater</v>
      </c>
      <c r="R3412" t="str">
        <f>RIGHT(N3412,LEN(N3412)-SEARCH("/",N3412,1))</f>
        <v>plays</v>
      </c>
      <c r="S3412" s="8">
        <f>(((J3412/60)/60)/24)+DATE(1970,1,1)+(-5/24)</f>
        <v>42499.83321759259</v>
      </c>
      <c r="T3412" s="8">
        <f>(((I3412/60)/60)/24)+DATE(1970,1,1)+(-5/24)</f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ROUND((E3413/D3413)*100,0)</f>
        <v>104</v>
      </c>
      <c r="P3413">
        <f>ROUND(IF(L3413=0,0,(E3413/L3413)),0)</f>
        <v>199</v>
      </c>
      <c r="Q3413" t="str">
        <f>LEFT(N3413, SEARCH("/",N3413,1)-1)</f>
        <v>theater</v>
      </c>
      <c r="R3413" t="str">
        <f>RIGHT(N3413,LEN(N3413)-SEARCH("/",N3413,1))</f>
        <v>plays</v>
      </c>
      <c r="S3413" s="8">
        <f>(((J3413/60)/60)/24)+DATE(1970,1,1)+(-5/24)</f>
        <v>42264.814490740733</v>
      </c>
      <c r="T3413" s="8">
        <f>(((I3413/60)/60)/24)+DATE(1970,1,1)+(-5/24)</f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ROUND((E3414/D3414)*100,0)</f>
        <v>100</v>
      </c>
      <c r="P3414">
        <f>ROUND(IF(L3414=0,0,(E3414/L3414)),0)</f>
        <v>115</v>
      </c>
      <c r="Q3414" t="str">
        <f>LEFT(N3414, SEARCH("/",N3414,1)-1)</f>
        <v>theater</v>
      </c>
      <c r="R3414" t="str">
        <f>RIGHT(N3414,LEN(N3414)-SEARCH("/",N3414,1))</f>
        <v>plays</v>
      </c>
      <c r="S3414" s="8">
        <f>(((J3414/60)/60)/24)+DATE(1970,1,1)+(-5/24)</f>
        <v>41879.750717592593</v>
      </c>
      <c r="T3414" s="8">
        <f>(((I3414/60)/60)/24)+DATE(1970,1,1)+(-5/24)</f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ROUND((E3415/D3415)*100,0)</f>
        <v>130</v>
      </c>
      <c r="P3415">
        <f>ROUND(IF(L3415=0,0,(E3415/L3415)),0)</f>
        <v>46</v>
      </c>
      <c r="Q3415" t="str">
        <f>LEFT(N3415, SEARCH("/",N3415,1)-1)</f>
        <v>theater</v>
      </c>
      <c r="R3415" t="str">
        <f>RIGHT(N3415,LEN(N3415)-SEARCH("/",N3415,1))</f>
        <v>plays</v>
      </c>
      <c r="S3415" s="8">
        <f>(((J3415/60)/60)/24)+DATE(1970,1,1)+(-5/24)</f>
        <v>42053.524745370371</v>
      </c>
      <c r="T3415" s="8">
        <f>(((I3415/60)/60)/24)+DATE(1970,1,1)+(-5/24)</f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ROUND((E3416/D3416)*100,0)</f>
        <v>104</v>
      </c>
      <c r="P3416">
        <f>ROUND(IF(L3416=0,0,(E3416/L3416)),0)</f>
        <v>71</v>
      </c>
      <c r="Q3416" t="str">
        <f>LEFT(N3416, SEARCH("/",N3416,1)-1)</f>
        <v>theater</v>
      </c>
      <c r="R3416" t="str">
        <f>RIGHT(N3416,LEN(N3416)-SEARCH("/",N3416,1))</f>
        <v>plays</v>
      </c>
      <c r="S3416" s="8">
        <f>(((J3416/60)/60)/24)+DATE(1970,1,1)+(-5/24)</f>
        <v>42675.624131944445</v>
      </c>
      <c r="T3416" s="8">
        <f>(((I3416/60)/60)/24)+DATE(1970,1,1)+(-5/24)</f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ROUND((E3417/D3417)*100,0)</f>
        <v>100</v>
      </c>
      <c r="P3417">
        <f>ROUND(IF(L3417=0,0,(E3417/L3417)),0)</f>
        <v>22</v>
      </c>
      <c r="Q3417" t="str">
        <f>LEFT(N3417, SEARCH("/",N3417,1)-1)</f>
        <v>theater</v>
      </c>
      <c r="R3417" t="str">
        <f>RIGHT(N3417,LEN(N3417)-SEARCH("/",N3417,1))</f>
        <v>plays</v>
      </c>
      <c r="S3417" s="8">
        <f>(((J3417/60)/60)/24)+DATE(1970,1,1)+(-5/24)</f>
        <v>42466.935833333329</v>
      </c>
      <c r="T3417" s="8">
        <f>(((I3417/60)/60)/24)+DATE(1970,1,1)+(-5/24)</f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ROUND((E3418/D3418)*100,0)</f>
        <v>120</v>
      </c>
      <c r="P3418">
        <f>ROUND(IF(L3418=0,0,(E3418/L3418)),0)</f>
        <v>159</v>
      </c>
      <c r="Q3418" t="str">
        <f>LEFT(N3418, SEARCH("/",N3418,1)-1)</f>
        <v>theater</v>
      </c>
      <c r="R3418" t="str">
        <f>RIGHT(N3418,LEN(N3418)-SEARCH("/",N3418,1))</f>
        <v>plays</v>
      </c>
      <c r="S3418" s="8">
        <f>(((J3418/60)/60)/24)+DATE(1970,1,1)+(-5/24)</f>
        <v>42089.204224537032</v>
      </c>
      <c r="T3418" s="8">
        <f>(((I3418/60)/60)/24)+DATE(1970,1,1)+(-5/24)</f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ROUND((E3419/D3419)*100,0)</f>
        <v>100</v>
      </c>
      <c r="P3419">
        <f>ROUND(IF(L3419=0,0,(E3419/L3419)),0)</f>
        <v>38</v>
      </c>
      <c r="Q3419" t="str">
        <f>LEFT(N3419, SEARCH("/",N3419,1)-1)</f>
        <v>theater</v>
      </c>
      <c r="R3419" t="str">
        <f>RIGHT(N3419,LEN(N3419)-SEARCH("/",N3419,1))</f>
        <v>plays</v>
      </c>
      <c r="S3419" s="8">
        <f>(((J3419/60)/60)/24)+DATE(1970,1,1)+(-5/24)</f>
        <v>41894.705416666664</v>
      </c>
      <c r="T3419" s="8">
        <f>(((I3419/60)/60)/24)+DATE(1970,1,1)+(-5/24)</f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ROUND((E3420/D3420)*100,0)</f>
        <v>101</v>
      </c>
      <c r="P3420">
        <f>ROUND(IF(L3420=0,0,(E3420/L3420)),0)</f>
        <v>72</v>
      </c>
      <c r="Q3420" t="str">
        <f>LEFT(N3420, SEARCH("/",N3420,1)-1)</f>
        <v>theater</v>
      </c>
      <c r="R3420" t="str">
        <f>RIGHT(N3420,LEN(N3420)-SEARCH("/",N3420,1))</f>
        <v>plays</v>
      </c>
      <c r="S3420" s="8">
        <f>(((J3420/60)/60)/24)+DATE(1970,1,1)+(-5/24)</f>
        <v>41752.626238425924</v>
      </c>
      <c r="T3420" s="8">
        <f>(((I3420/60)/60)/24)+DATE(1970,1,1)+(-5/24)</f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ROUND((E3421/D3421)*100,0)</f>
        <v>107</v>
      </c>
      <c r="P3421">
        <f>ROUND(IF(L3421=0,0,(E3421/L3421)),0)</f>
        <v>64</v>
      </c>
      <c r="Q3421" t="str">
        <f>LEFT(N3421, SEARCH("/",N3421,1)-1)</f>
        <v>theater</v>
      </c>
      <c r="R3421" t="str">
        <f>RIGHT(N3421,LEN(N3421)-SEARCH("/",N3421,1))</f>
        <v>plays</v>
      </c>
      <c r="S3421" s="8">
        <f>(((J3421/60)/60)/24)+DATE(1970,1,1)+(-5/24)</f>
        <v>42448.613252314812</v>
      </c>
      <c r="T3421" s="8">
        <f>(((I3421/60)/60)/24)+DATE(1970,1,1)+(-5/24)</f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ROUND((E3422/D3422)*100,0)</f>
        <v>138</v>
      </c>
      <c r="P3422">
        <f>ROUND(IF(L3422=0,0,(E3422/L3422)),0)</f>
        <v>28</v>
      </c>
      <c r="Q3422" t="str">
        <f>LEFT(N3422, SEARCH("/",N3422,1)-1)</f>
        <v>theater</v>
      </c>
      <c r="R3422" t="str">
        <f>RIGHT(N3422,LEN(N3422)-SEARCH("/",N3422,1))</f>
        <v>plays</v>
      </c>
      <c r="S3422" s="8">
        <f>(((J3422/60)/60)/24)+DATE(1970,1,1)+(-5/24)</f>
        <v>42404.881967592592</v>
      </c>
      <c r="T3422" s="8">
        <f>(((I3422/60)/60)/24)+DATE(1970,1,1)+(-5/24)</f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ROUND((E3423/D3423)*100,0)</f>
        <v>101</v>
      </c>
      <c r="P3423">
        <f>ROUND(IF(L3423=0,0,(E3423/L3423)),0)</f>
        <v>103</v>
      </c>
      <c r="Q3423" t="str">
        <f>LEFT(N3423, SEARCH("/",N3423,1)-1)</f>
        <v>theater</v>
      </c>
      <c r="R3423" t="str">
        <f>RIGHT(N3423,LEN(N3423)-SEARCH("/",N3423,1))</f>
        <v>plays</v>
      </c>
      <c r="S3423" s="8">
        <f>(((J3423/60)/60)/24)+DATE(1970,1,1)+(-5/24)</f>
        <v>42037.582905092589</v>
      </c>
      <c r="T3423" s="8">
        <f>(((I3423/60)/60)/24)+DATE(1970,1,1)+(-5/24)</f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ROUND((E3424/D3424)*100,0)</f>
        <v>109</v>
      </c>
      <c r="P3424">
        <f>ROUND(IF(L3424=0,0,(E3424/L3424)),0)</f>
        <v>71</v>
      </c>
      <c r="Q3424" t="str">
        <f>LEFT(N3424, SEARCH("/",N3424,1)-1)</f>
        <v>theater</v>
      </c>
      <c r="R3424" t="str">
        <f>RIGHT(N3424,LEN(N3424)-SEARCH("/",N3424,1))</f>
        <v>plays</v>
      </c>
      <c r="S3424" s="8">
        <f>(((J3424/60)/60)/24)+DATE(1970,1,1)+(-5/24)</f>
        <v>42323.353888888887</v>
      </c>
      <c r="T3424" s="8">
        <f>(((I3424/60)/60)/24)+DATE(1970,1,1)+(-5/24)</f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ROUND((E3425/D3425)*100,0)</f>
        <v>140</v>
      </c>
      <c r="P3425">
        <f>ROUND(IF(L3425=0,0,(E3425/L3425)),0)</f>
        <v>35</v>
      </c>
      <c r="Q3425" t="str">
        <f>LEFT(N3425, SEARCH("/",N3425,1)-1)</f>
        <v>theater</v>
      </c>
      <c r="R3425" t="str">
        <f>RIGHT(N3425,LEN(N3425)-SEARCH("/",N3425,1))</f>
        <v>plays</v>
      </c>
      <c r="S3425" s="8">
        <f>(((J3425/60)/60)/24)+DATE(1970,1,1)+(-5/24)</f>
        <v>42088.703020833331</v>
      </c>
      <c r="T3425" s="8">
        <f>(((I3425/60)/60)/24)+DATE(1970,1,1)+(-5/24)</f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ROUND((E3426/D3426)*100,0)</f>
        <v>104</v>
      </c>
      <c r="P3426">
        <f>ROUND(IF(L3426=0,0,(E3426/L3426)),0)</f>
        <v>82</v>
      </c>
      <c r="Q3426" t="str">
        <f>LEFT(N3426, SEARCH("/",N3426,1)-1)</f>
        <v>theater</v>
      </c>
      <c r="R3426" t="str">
        <f>RIGHT(N3426,LEN(N3426)-SEARCH("/",N3426,1))</f>
        <v>plays</v>
      </c>
      <c r="S3426" s="8">
        <f>(((J3426/60)/60)/24)+DATE(1970,1,1)+(-5/24)</f>
        <v>42018.468564814808</v>
      </c>
      <c r="T3426" s="8">
        <f>(((I3426/60)/60)/24)+DATE(1970,1,1)+(-5/24)</f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ROUND((E3427/D3427)*100,0)</f>
        <v>103</v>
      </c>
      <c r="P3427">
        <f>ROUND(IF(L3427=0,0,(E3427/L3427)),0)</f>
        <v>297</v>
      </c>
      <c r="Q3427" t="str">
        <f>LEFT(N3427, SEARCH("/",N3427,1)-1)</f>
        <v>theater</v>
      </c>
      <c r="R3427" t="str">
        <f>RIGHT(N3427,LEN(N3427)-SEARCH("/",N3427,1))</f>
        <v>plays</v>
      </c>
      <c r="S3427" s="8">
        <f>(((J3427/60)/60)/24)+DATE(1970,1,1)+(-5/24)</f>
        <v>41884.40898148148</v>
      </c>
      <c r="T3427" s="8">
        <f>(((I3427/60)/60)/24)+DATE(1970,1,1)+(-5/24)</f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ROUND((E3428/D3428)*100,0)</f>
        <v>108</v>
      </c>
      <c r="P3428">
        <f>ROUND(IF(L3428=0,0,(E3428/L3428)),0)</f>
        <v>47</v>
      </c>
      <c r="Q3428" t="str">
        <f>LEFT(N3428, SEARCH("/",N3428,1)-1)</f>
        <v>theater</v>
      </c>
      <c r="R3428" t="str">
        <f>RIGHT(N3428,LEN(N3428)-SEARCH("/",N3428,1))</f>
        <v>plays</v>
      </c>
      <c r="S3428" s="8">
        <f>(((J3428/60)/60)/24)+DATE(1970,1,1)+(-5/24)</f>
        <v>41883.848414351851</v>
      </c>
      <c r="T3428" s="8">
        <f>(((I3428/60)/60)/24)+DATE(1970,1,1)+(-5/24)</f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ROUND((E3429/D3429)*100,0)</f>
        <v>100</v>
      </c>
      <c r="P3429">
        <f>ROUND(IF(L3429=0,0,(E3429/L3429)),0)</f>
        <v>52</v>
      </c>
      <c r="Q3429" t="str">
        <f>LEFT(N3429, SEARCH("/",N3429,1)-1)</f>
        <v>theater</v>
      </c>
      <c r="R3429" t="str">
        <f>RIGHT(N3429,LEN(N3429)-SEARCH("/",N3429,1))</f>
        <v>plays</v>
      </c>
      <c r="S3429" s="8">
        <f>(((J3429/60)/60)/24)+DATE(1970,1,1)+(-5/24)</f>
        <v>41792.436944444438</v>
      </c>
      <c r="T3429" s="8">
        <f>(((I3429/60)/60)/24)+DATE(1970,1,1)+(-5/24)</f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ROUND((E3430/D3430)*100,0)</f>
        <v>103</v>
      </c>
      <c r="P3430">
        <f>ROUND(IF(L3430=0,0,(E3430/L3430)),0)</f>
        <v>40</v>
      </c>
      <c r="Q3430" t="str">
        <f>LEFT(N3430, SEARCH("/",N3430,1)-1)</f>
        <v>theater</v>
      </c>
      <c r="R3430" t="str">
        <f>RIGHT(N3430,LEN(N3430)-SEARCH("/",N3430,1))</f>
        <v>plays</v>
      </c>
      <c r="S3430" s="8">
        <f>(((J3430/60)/60)/24)+DATE(1970,1,1)+(-5/24)</f>
        <v>42038.512118055551</v>
      </c>
      <c r="T3430" s="8">
        <f>(((I3430/60)/60)/24)+DATE(1970,1,1)+(-5/24)</f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ROUND((E3431/D3431)*100,0)</f>
        <v>130</v>
      </c>
      <c r="P3431">
        <f>ROUND(IF(L3431=0,0,(E3431/L3431)),0)</f>
        <v>16</v>
      </c>
      <c r="Q3431" t="str">
        <f>LEFT(N3431, SEARCH("/",N3431,1)-1)</f>
        <v>theater</v>
      </c>
      <c r="R3431" t="str">
        <f>RIGHT(N3431,LEN(N3431)-SEARCH("/",N3431,1))</f>
        <v>plays</v>
      </c>
      <c r="S3431" s="8">
        <f>(((J3431/60)/60)/24)+DATE(1970,1,1)+(-5/24)</f>
        <v>42661.813206018516</v>
      </c>
      <c r="T3431" s="8">
        <f>(((I3431/60)/60)/24)+DATE(1970,1,1)+(-5/24)</f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ROUND((E3432/D3432)*100,0)</f>
        <v>109</v>
      </c>
      <c r="P3432">
        <f>ROUND(IF(L3432=0,0,(E3432/L3432)),0)</f>
        <v>30</v>
      </c>
      <c r="Q3432" t="str">
        <f>LEFT(N3432, SEARCH("/",N3432,1)-1)</f>
        <v>theater</v>
      </c>
      <c r="R3432" t="str">
        <f>RIGHT(N3432,LEN(N3432)-SEARCH("/",N3432,1))</f>
        <v>plays</v>
      </c>
      <c r="S3432" s="8">
        <f>(((J3432/60)/60)/24)+DATE(1970,1,1)+(-5/24)</f>
        <v>41820.737280092588</v>
      </c>
      <c r="T3432" s="8">
        <f>(((I3432/60)/60)/24)+DATE(1970,1,1)+(-5/24)</f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ROUND((E3433/D3433)*100,0)</f>
        <v>100</v>
      </c>
      <c r="P3433">
        <f>ROUND(IF(L3433=0,0,(E3433/L3433)),0)</f>
        <v>95</v>
      </c>
      <c r="Q3433" t="str">
        <f>LEFT(N3433, SEARCH("/",N3433,1)-1)</f>
        <v>theater</v>
      </c>
      <c r="R3433" t="str">
        <f>RIGHT(N3433,LEN(N3433)-SEARCH("/",N3433,1))</f>
        <v>plays</v>
      </c>
      <c r="S3433" s="8">
        <f>(((J3433/60)/60)/24)+DATE(1970,1,1)+(-5/24)</f>
        <v>41839.522604166668</v>
      </c>
      <c r="T3433" s="8">
        <f>(((I3433/60)/60)/24)+DATE(1970,1,1)+(-5/24)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ROUND((E3434/D3434)*100,0)</f>
        <v>110</v>
      </c>
      <c r="P3434">
        <f>ROUND(IF(L3434=0,0,(E3434/L3434)),0)</f>
        <v>52</v>
      </c>
      <c r="Q3434" t="str">
        <f>LEFT(N3434, SEARCH("/",N3434,1)-1)</f>
        <v>theater</v>
      </c>
      <c r="R3434" t="str">
        <f>RIGHT(N3434,LEN(N3434)-SEARCH("/",N3434,1))</f>
        <v>plays</v>
      </c>
      <c r="S3434" s="8">
        <f>(((J3434/60)/60)/24)+DATE(1970,1,1)+(-5/24)</f>
        <v>42380.372847222221</v>
      </c>
      <c r="T3434" s="8">
        <f>(((I3434/60)/60)/24)+DATE(1970,1,1)+(-5/24)</f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ROUND((E3435/D3435)*100,0)</f>
        <v>100</v>
      </c>
      <c r="P3435">
        <f>ROUND(IF(L3435=0,0,(E3435/L3435)),0)</f>
        <v>134</v>
      </c>
      <c r="Q3435" t="str">
        <f>LEFT(N3435, SEARCH("/",N3435,1)-1)</f>
        <v>theater</v>
      </c>
      <c r="R3435" t="str">
        <f>RIGHT(N3435,LEN(N3435)-SEARCH("/",N3435,1))</f>
        <v>plays</v>
      </c>
      <c r="S3435" s="8">
        <f>(((J3435/60)/60)/24)+DATE(1970,1,1)+(-5/24)</f>
        <v>41775.854803240742</v>
      </c>
      <c r="T3435" s="8">
        <f>(((I3435/60)/60)/24)+DATE(1970,1,1)+(-5/24)</f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ROUND((E3436/D3436)*100,0)</f>
        <v>106</v>
      </c>
      <c r="P3436">
        <f>ROUND(IF(L3436=0,0,(E3436/L3436)),0)</f>
        <v>63</v>
      </c>
      <c r="Q3436" t="str">
        <f>LEFT(N3436, SEARCH("/",N3436,1)-1)</f>
        <v>theater</v>
      </c>
      <c r="R3436" t="str">
        <f>RIGHT(N3436,LEN(N3436)-SEARCH("/",N3436,1))</f>
        <v>plays</v>
      </c>
      <c r="S3436" s="8">
        <f>(((J3436/60)/60)/24)+DATE(1970,1,1)+(-5/24)</f>
        <v>41800.172094907408</v>
      </c>
      <c r="T3436" s="8">
        <f>(((I3436/60)/60)/24)+DATE(1970,1,1)+(-5/24)</f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ROUND((E3437/D3437)*100,0)</f>
        <v>112</v>
      </c>
      <c r="P3437">
        <f>ROUND(IF(L3437=0,0,(E3437/L3437)),0)</f>
        <v>59</v>
      </c>
      <c r="Q3437" t="str">
        <f>LEFT(N3437, SEARCH("/",N3437,1)-1)</f>
        <v>theater</v>
      </c>
      <c r="R3437" t="str">
        <f>RIGHT(N3437,LEN(N3437)-SEARCH("/",N3437,1))</f>
        <v>plays</v>
      </c>
      <c r="S3437" s="8">
        <f>(((J3437/60)/60)/24)+DATE(1970,1,1)+(-5/24)</f>
        <v>42572.408483796295</v>
      </c>
      <c r="T3437" s="8">
        <f>(((I3437/60)/60)/24)+DATE(1970,1,1)+(-5/24)</f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ROUND((E3438/D3438)*100,0)</f>
        <v>106</v>
      </c>
      <c r="P3438">
        <f>ROUND(IF(L3438=0,0,(E3438/L3438)),0)</f>
        <v>143</v>
      </c>
      <c r="Q3438" t="str">
        <f>LEFT(N3438, SEARCH("/",N3438,1)-1)</f>
        <v>theater</v>
      </c>
      <c r="R3438" t="str">
        <f>RIGHT(N3438,LEN(N3438)-SEARCH("/",N3438,1))</f>
        <v>plays</v>
      </c>
      <c r="S3438" s="8">
        <f>(((J3438/60)/60)/24)+DATE(1970,1,1)+(-5/24)</f>
        <v>41851.333252314813</v>
      </c>
      <c r="T3438" s="8">
        <f>(((I3438/60)/60)/24)+DATE(1970,1,1)+(-5/24)</f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ROUND((E3439/D3439)*100,0)</f>
        <v>101</v>
      </c>
      <c r="P3439">
        <f>ROUND(IF(L3439=0,0,(E3439/L3439)),0)</f>
        <v>84</v>
      </c>
      <c r="Q3439" t="str">
        <f>LEFT(N3439, SEARCH("/",N3439,1)-1)</f>
        <v>theater</v>
      </c>
      <c r="R3439" t="str">
        <f>RIGHT(N3439,LEN(N3439)-SEARCH("/",N3439,1))</f>
        <v>plays</v>
      </c>
      <c r="S3439" s="8">
        <f>(((J3439/60)/60)/24)+DATE(1970,1,1)+(-5/24)</f>
        <v>42205.502546296295</v>
      </c>
      <c r="T3439" s="8">
        <f>(((I3439/60)/60)/24)+DATE(1970,1,1)+(-5/24)</f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ROUND((E3440/D3440)*100,0)</f>
        <v>104</v>
      </c>
      <c r="P3440">
        <f>ROUND(IF(L3440=0,0,(E3440/L3440)),0)</f>
        <v>186</v>
      </c>
      <c r="Q3440" t="str">
        <f>LEFT(N3440, SEARCH("/",N3440,1)-1)</f>
        <v>theater</v>
      </c>
      <c r="R3440" t="str">
        <f>RIGHT(N3440,LEN(N3440)-SEARCH("/",N3440,1))</f>
        <v>plays</v>
      </c>
      <c r="S3440" s="8">
        <f>(((J3440/60)/60)/24)+DATE(1970,1,1)+(-5/24)</f>
        <v>42100.719525462955</v>
      </c>
      <c r="T3440" s="8">
        <f>(((I3440/60)/60)/24)+DATE(1970,1,1)+(-5/24)</f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ROUND((E3441/D3441)*100,0)</f>
        <v>135</v>
      </c>
      <c r="P3441">
        <f>ROUND(IF(L3441=0,0,(E3441/L3441)),0)</f>
        <v>90</v>
      </c>
      <c r="Q3441" t="str">
        <f>LEFT(N3441, SEARCH("/",N3441,1)-1)</f>
        <v>theater</v>
      </c>
      <c r="R3441" t="str">
        <f>RIGHT(N3441,LEN(N3441)-SEARCH("/",N3441,1))</f>
        <v>plays</v>
      </c>
      <c r="S3441" s="8">
        <f>(((J3441/60)/60)/24)+DATE(1970,1,1)+(-5/24)</f>
        <v>42374.702893518515</v>
      </c>
      <c r="T3441" s="8">
        <f>(((I3441/60)/60)/24)+DATE(1970,1,1)+(-5/24)</f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ROUND((E3442/D3442)*100,0)</f>
        <v>105</v>
      </c>
      <c r="P3442">
        <f>ROUND(IF(L3442=0,0,(E3442/L3442)),0)</f>
        <v>64</v>
      </c>
      <c r="Q3442" t="str">
        <f>LEFT(N3442, SEARCH("/",N3442,1)-1)</f>
        <v>theater</v>
      </c>
      <c r="R3442" t="str">
        <f>RIGHT(N3442,LEN(N3442)-SEARCH("/",N3442,1))</f>
        <v>plays</v>
      </c>
      <c r="S3442" s="8">
        <f>(((J3442/60)/60)/24)+DATE(1970,1,1)+(-5/24)</f>
        <v>41808.914675925924</v>
      </c>
      <c r="T3442" s="8">
        <f>(((I3442/60)/60)/24)+DATE(1970,1,1)+(-5/24)</f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ROUND((E3443/D3443)*100,0)</f>
        <v>103</v>
      </c>
      <c r="P3443">
        <f>ROUND(IF(L3443=0,0,(E3443/L3443)),0)</f>
        <v>60</v>
      </c>
      <c r="Q3443" t="str">
        <f>LEFT(N3443, SEARCH("/",N3443,1)-1)</f>
        <v>theater</v>
      </c>
      <c r="R3443" t="str">
        <f>RIGHT(N3443,LEN(N3443)-SEARCH("/",N3443,1))</f>
        <v>plays</v>
      </c>
      <c r="S3443" s="8">
        <f>(((J3443/60)/60)/24)+DATE(1970,1,1)+(-5/24)</f>
        <v>42294.221307870372</v>
      </c>
      <c r="T3443" s="8">
        <f>(((I3443/60)/60)/24)+DATE(1970,1,1)+(-5/24)</f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ROUND((E3444/D3444)*100,0)</f>
        <v>100</v>
      </c>
      <c r="P3444">
        <f>ROUND(IF(L3444=0,0,(E3444/L3444)),0)</f>
        <v>31</v>
      </c>
      <c r="Q3444" t="str">
        <f>LEFT(N3444, SEARCH("/",N3444,1)-1)</f>
        <v>theater</v>
      </c>
      <c r="R3444" t="str">
        <f>RIGHT(N3444,LEN(N3444)-SEARCH("/",N3444,1))</f>
        <v>plays</v>
      </c>
      <c r="S3444" s="8">
        <f>(((J3444/60)/60)/24)+DATE(1970,1,1)+(-5/24)</f>
        <v>42124.63277777777</v>
      </c>
      <c r="T3444" s="8">
        <f>(((I3444/60)/60)/24)+DATE(1970,1,1)+(-5/24)</f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ROUND((E3445/D3445)*100,0)</f>
        <v>186</v>
      </c>
      <c r="P3445">
        <f>ROUND(IF(L3445=0,0,(E3445/L3445)),0)</f>
        <v>41</v>
      </c>
      <c r="Q3445" t="str">
        <f>LEFT(N3445, SEARCH("/",N3445,1)-1)</f>
        <v>theater</v>
      </c>
      <c r="R3445" t="str">
        <f>RIGHT(N3445,LEN(N3445)-SEARCH("/",N3445,1))</f>
        <v>plays</v>
      </c>
      <c r="S3445" s="8">
        <f>(((J3445/60)/60)/24)+DATE(1970,1,1)+(-5/24)</f>
        <v>41861.316504629627</v>
      </c>
      <c r="T3445" s="8">
        <f>(((I3445/60)/60)/24)+DATE(1970,1,1)+(-5/24)</f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ROUND((E3446/D3446)*100,0)</f>
        <v>289</v>
      </c>
      <c r="P3446">
        <f>ROUND(IF(L3446=0,0,(E3446/L3446)),0)</f>
        <v>43</v>
      </c>
      <c r="Q3446" t="str">
        <f>LEFT(N3446, SEARCH("/",N3446,1)-1)</f>
        <v>theater</v>
      </c>
      <c r="R3446" t="str">
        <f>RIGHT(N3446,LEN(N3446)-SEARCH("/",N3446,1))</f>
        <v>plays</v>
      </c>
      <c r="S3446" s="8">
        <f>(((J3446/60)/60)/24)+DATE(1970,1,1)+(-5/24)</f>
        <v>42521.08317129629</v>
      </c>
      <c r="T3446" s="8">
        <f>(((I3446/60)/60)/24)+DATE(1970,1,1)+(-5/24)</f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ROUND((E3447/D3447)*100,0)</f>
        <v>100</v>
      </c>
      <c r="P3447">
        <f>ROUND(IF(L3447=0,0,(E3447/L3447)),0)</f>
        <v>65</v>
      </c>
      <c r="Q3447" t="str">
        <f>LEFT(N3447, SEARCH("/",N3447,1)-1)</f>
        <v>theater</v>
      </c>
      <c r="R3447" t="str">
        <f>RIGHT(N3447,LEN(N3447)-SEARCH("/",N3447,1))</f>
        <v>plays</v>
      </c>
      <c r="S3447" s="8">
        <f>(((J3447/60)/60)/24)+DATE(1970,1,1)+(-5/24)</f>
        <v>42272.322175925925</v>
      </c>
      <c r="T3447" s="8">
        <f>(((I3447/60)/60)/24)+DATE(1970,1,1)+(-5/24)</f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ROUND((E3448/D3448)*100,0)</f>
        <v>108</v>
      </c>
      <c r="P3448">
        <f>ROUND(IF(L3448=0,0,(E3448/L3448)),0)</f>
        <v>43</v>
      </c>
      <c r="Q3448" t="str">
        <f>LEFT(N3448, SEARCH("/",N3448,1)-1)</f>
        <v>theater</v>
      </c>
      <c r="R3448" t="str">
        <f>RIGHT(N3448,LEN(N3448)-SEARCH("/",N3448,1))</f>
        <v>plays</v>
      </c>
      <c r="S3448" s="8">
        <f>(((J3448/60)/60)/24)+DATE(1970,1,1)+(-5/24)</f>
        <v>42016.624131944445</v>
      </c>
      <c r="T3448" s="8">
        <f>(((I3448/60)/60)/24)+DATE(1970,1,1)+(-5/24)</f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ROUND((E3449/D3449)*100,0)</f>
        <v>108</v>
      </c>
      <c r="P3449">
        <f>ROUND(IF(L3449=0,0,(E3449/L3449)),0)</f>
        <v>77</v>
      </c>
      <c r="Q3449" t="str">
        <f>LEFT(N3449, SEARCH("/",N3449,1)-1)</f>
        <v>theater</v>
      </c>
      <c r="R3449" t="str">
        <f>RIGHT(N3449,LEN(N3449)-SEARCH("/",N3449,1))</f>
        <v>plays</v>
      </c>
      <c r="S3449" s="8">
        <f>(((J3449/60)/60)/24)+DATE(1970,1,1)+(-5/24)</f>
        <v>42402.680694444447</v>
      </c>
      <c r="T3449" s="8">
        <f>(((I3449/60)/60)/24)+DATE(1970,1,1)+(-5/24)</f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ROUND((E3450/D3450)*100,0)</f>
        <v>110</v>
      </c>
      <c r="P3450">
        <f>ROUND(IF(L3450=0,0,(E3450/L3450)),0)</f>
        <v>51</v>
      </c>
      <c r="Q3450" t="str">
        <f>LEFT(N3450, SEARCH("/",N3450,1)-1)</f>
        <v>theater</v>
      </c>
      <c r="R3450" t="str">
        <f>RIGHT(N3450,LEN(N3450)-SEARCH("/",N3450,1))</f>
        <v>plays</v>
      </c>
      <c r="S3450" s="8">
        <f>(((J3450/60)/60)/24)+DATE(1970,1,1)+(-5/24)</f>
        <v>41959.910752314812</v>
      </c>
      <c r="T3450" s="8">
        <f>(((I3450/60)/60)/24)+DATE(1970,1,1)+(-5/24)</f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ROUND((E3451/D3451)*100,0)</f>
        <v>171</v>
      </c>
      <c r="P3451">
        <f>ROUND(IF(L3451=0,0,(E3451/L3451)),0)</f>
        <v>68</v>
      </c>
      <c r="Q3451" t="str">
        <f>LEFT(N3451, SEARCH("/",N3451,1)-1)</f>
        <v>theater</v>
      </c>
      <c r="R3451" t="str">
        <f>RIGHT(N3451,LEN(N3451)-SEARCH("/",N3451,1))</f>
        <v>plays</v>
      </c>
      <c r="S3451" s="8">
        <f>(((J3451/60)/60)/24)+DATE(1970,1,1)+(-5/24)</f>
        <v>42531.844189814808</v>
      </c>
      <c r="T3451" s="8">
        <f>(((I3451/60)/60)/24)+DATE(1970,1,1)+(-5/24)</f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ROUND((E3452/D3452)*100,0)</f>
        <v>152</v>
      </c>
      <c r="P3452">
        <f>ROUND(IF(L3452=0,0,(E3452/L3452)),0)</f>
        <v>19</v>
      </c>
      <c r="Q3452" t="str">
        <f>LEFT(N3452, SEARCH("/",N3452,1)-1)</f>
        <v>theater</v>
      </c>
      <c r="R3452" t="str">
        <f>RIGHT(N3452,LEN(N3452)-SEARCH("/",N3452,1))</f>
        <v>plays</v>
      </c>
      <c r="S3452" s="8">
        <f>(((J3452/60)/60)/24)+DATE(1970,1,1)+(-5/24)</f>
        <v>42036.496192129627</v>
      </c>
      <c r="T3452" s="8">
        <f>(((I3452/60)/60)/24)+DATE(1970,1,1)+(-5/24)</f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ROUND((E3453/D3453)*100,0)</f>
        <v>101</v>
      </c>
      <c r="P3453">
        <f>ROUND(IF(L3453=0,0,(E3453/L3453)),0)</f>
        <v>41</v>
      </c>
      <c r="Q3453" t="str">
        <f>LEFT(N3453, SEARCH("/",N3453,1)-1)</f>
        <v>theater</v>
      </c>
      <c r="R3453" t="str">
        <f>RIGHT(N3453,LEN(N3453)-SEARCH("/",N3453,1))</f>
        <v>plays</v>
      </c>
      <c r="S3453" s="8">
        <f>(((J3453/60)/60)/24)+DATE(1970,1,1)+(-5/24)</f>
        <v>42088.515358796292</v>
      </c>
      <c r="T3453" s="8">
        <f>(((I3453/60)/60)/24)+DATE(1970,1,1)+(-5/24)</f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ROUND((E3454/D3454)*100,0)</f>
        <v>153</v>
      </c>
      <c r="P3454">
        <f>ROUND(IF(L3454=0,0,(E3454/L3454)),0)</f>
        <v>41</v>
      </c>
      <c r="Q3454" t="str">
        <f>LEFT(N3454, SEARCH("/",N3454,1)-1)</f>
        <v>theater</v>
      </c>
      <c r="R3454" t="str">
        <f>RIGHT(N3454,LEN(N3454)-SEARCH("/",N3454,1))</f>
        <v>plays</v>
      </c>
      <c r="S3454" s="8">
        <f>(((J3454/60)/60)/24)+DATE(1970,1,1)+(-5/24)</f>
        <v>41820.430856481478</v>
      </c>
      <c r="T3454" s="8">
        <f>(((I3454/60)/60)/24)+DATE(1970,1,1)+(-5/24)</f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ROUND((E3455/D3455)*100,0)</f>
        <v>128</v>
      </c>
      <c r="P3455">
        <f>ROUND(IF(L3455=0,0,(E3455/L3455)),0)</f>
        <v>28</v>
      </c>
      <c r="Q3455" t="str">
        <f>LEFT(N3455, SEARCH("/",N3455,1)-1)</f>
        <v>theater</v>
      </c>
      <c r="R3455" t="str">
        <f>RIGHT(N3455,LEN(N3455)-SEARCH("/",N3455,1))</f>
        <v>plays</v>
      </c>
      <c r="S3455" s="8">
        <f>(((J3455/60)/60)/24)+DATE(1970,1,1)+(-5/24)</f>
        <v>42535.770324074074</v>
      </c>
      <c r="T3455" s="8">
        <f>(((I3455/60)/60)/24)+DATE(1970,1,1)+(-5/24)</f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ROUND((E3456/D3456)*100,0)</f>
        <v>101</v>
      </c>
      <c r="P3456">
        <f>ROUND(IF(L3456=0,0,(E3456/L3456)),0)</f>
        <v>34</v>
      </c>
      <c r="Q3456" t="str">
        <f>LEFT(N3456, SEARCH("/",N3456,1)-1)</f>
        <v>theater</v>
      </c>
      <c r="R3456" t="str">
        <f>RIGHT(N3456,LEN(N3456)-SEARCH("/",N3456,1))</f>
        <v>plays</v>
      </c>
      <c r="S3456" s="8">
        <f>(((J3456/60)/60)/24)+DATE(1970,1,1)+(-5/24)</f>
        <v>41821.490266203698</v>
      </c>
      <c r="T3456" s="8">
        <f>(((I3456/60)/60)/24)+DATE(1970,1,1)+(-5/24)</f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ROUND((E3457/D3457)*100,0)</f>
        <v>101</v>
      </c>
      <c r="P3457">
        <f>ROUND(IF(L3457=0,0,(E3457/L3457)),0)</f>
        <v>146</v>
      </c>
      <c r="Q3457" t="str">
        <f>LEFT(N3457, SEARCH("/",N3457,1)-1)</f>
        <v>theater</v>
      </c>
      <c r="R3457" t="str">
        <f>RIGHT(N3457,LEN(N3457)-SEARCH("/",N3457,1))</f>
        <v>plays</v>
      </c>
      <c r="S3457" s="8">
        <f>(((J3457/60)/60)/24)+DATE(1970,1,1)+(-5/24)</f>
        <v>42626.541979166665</v>
      </c>
      <c r="T3457" s="8">
        <f>(((I3457/60)/60)/24)+DATE(1970,1,1)+(-5/24)</f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ROUND((E3458/D3458)*100,0)</f>
        <v>191</v>
      </c>
      <c r="P3458">
        <f>ROUND(IF(L3458=0,0,(E3458/L3458)),0)</f>
        <v>359</v>
      </c>
      <c r="Q3458" t="str">
        <f>LEFT(N3458, SEARCH("/",N3458,1)-1)</f>
        <v>theater</v>
      </c>
      <c r="R3458" t="str">
        <f>RIGHT(N3458,LEN(N3458)-SEARCH("/",N3458,1))</f>
        <v>plays</v>
      </c>
      <c r="S3458" s="8">
        <f>(((J3458/60)/60)/24)+DATE(1970,1,1)+(-5/24)</f>
        <v>41820.997303240736</v>
      </c>
      <c r="T3458" s="8">
        <f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ROUND((E3459/D3459)*100,0)</f>
        <v>140</v>
      </c>
      <c r="P3459">
        <f>ROUND(IF(L3459=0,0,(E3459/L3459)),0)</f>
        <v>51</v>
      </c>
      <c r="Q3459" t="str">
        <f>LEFT(N3459, SEARCH("/",N3459,1)-1)</f>
        <v>theater</v>
      </c>
      <c r="R3459" t="str">
        <f>RIGHT(N3459,LEN(N3459)-SEARCH("/",N3459,1))</f>
        <v>plays</v>
      </c>
      <c r="S3459" s="8">
        <f>(((J3459/60)/60)/24)+DATE(1970,1,1)+(-5/24)</f>
        <v>42016.498344907406</v>
      </c>
      <c r="T3459" s="8">
        <f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ROUND((E3460/D3460)*100,0)</f>
        <v>124</v>
      </c>
      <c r="P3460">
        <f>ROUND(IF(L3460=0,0,(E3460/L3460)),0)</f>
        <v>45</v>
      </c>
      <c r="Q3460" t="str">
        <f>LEFT(N3460, SEARCH("/",N3460,1)-1)</f>
        <v>theater</v>
      </c>
      <c r="R3460" t="str">
        <f>RIGHT(N3460,LEN(N3460)-SEARCH("/",N3460,1))</f>
        <v>plays</v>
      </c>
      <c r="S3460" s="8">
        <f>(((J3460/60)/60)/24)+DATE(1970,1,1)+(-5/24)</f>
        <v>42010.994247685179</v>
      </c>
      <c r="T3460" s="8">
        <f>(((I3460/60)/60)/24)+DATE(1970,1,1)+(-5/24)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ROUND((E3461/D3461)*100,0)</f>
        <v>126</v>
      </c>
      <c r="P3461">
        <f>ROUND(IF(L3461=0,0,(E3461/L3461)),0)</f>
        <v>18</v>
      </c>
      <c r="Q3461" t="str">
        <f>LEFT(N3461, SEARCH("/",N3461,1)-1)</f>
        <v>theater</v>
      </c>
      <c r="R3461" t="str">
        <f>RIGHT(N3461,LEN(N3461)-SEARCH("/",N3461,1))</f>
        <v>plays</v>
      </c>
      <c r="S3461" s="8">
        <f>(((J3461/60)/60)/24)+DATE(1970,1,1)+(-5/24)</f>
        <v>42480.271527777775</v>
      </c>
      <c r="T3461" s="8">
        <f>(((I3461/60)/60)/24)+DATE(1970,1,1)+(-5/24)</f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ROUND((E3462/D3462)*100,0)</f>
        <v>190</v>
      </c>
      <c r="P3462">
        <f>ROUND(IF(L3462=0,0,(E3462/L3462)),0)</f>
        <v>50</v>
      </c>
      <c r="Q3462" t="str">
        <f>LEFT(N3462, SEARCH("/",N3462,1)-1)</f>
        <v>theater</v>
      </c>
      <c r="R3462" t="str">
        <f>RIGHT(N3462,LEN(N3462)-SEARCH("/",N3462,1))</f>
        <v>plays</v>
      </c>
      <c r="S3462" s="8">
        <f>(((J3462/60)/60)/24)+DATE(1970,1,1)+(-5/24)</f>
        <v>41852.318888888884</v>
      </c>
      <c r="T3462" s="8">
        <f>(((I3462/60)/60)/24)+DATE(1970,1,1)+(-5/24)</f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ROUND((E3463/D3463)*100,0)</f>
        <v>139</v>
      </c>
      <c r="P3463">
        <f>ROUND(IF(L3463=0,0,(E3463/L3463)),0)</f>
        <v>58</v>
      </c>
      <c r="Q3463" t="str">
        <f>LEFT(N3463, SEARCH("/",N3463,1)-1)</f>
        <v>theater</v>
      </c>
      <c r="R3463" t="str">
        <f>RIGHT(N3463,LEN(N3463)-SEARCH("/",N3463,1))</f>
        <v>plays</v>
      </c>
      <c r="S3463" s="8">
        <f>(((J3463/60)/60)/24)+DATE(1970,1,1)+(-5/24)</f>
        <v>42643.424525462957</v>
      </c>
      <c r="T3463" s="8">
        <f>(((I3463/60)/60)/24)+DATE(1970,1,1)+(-5/24)</f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ROUND((E3464/D3464)*100,0)</f>
        <v>202</v>
      </c>
      <c r="P3464">
        <f>ROUND(IF(L3464=0,0,(E3464/L3464)),0)</f>
        <v>30</v>
      </c>
      <c r="Q3464" t="str">
        <f>LEFT(N3464, SEARCH("/",N3464,1)-1)</f>
        <v>theater</v>
      </c>
      <c r="R3464" t="str">
        <f>RIGHT(N3464,LEN(N3464)-SEARCH("/",N3464,1))</f>
        <v>plays</v>
      </c>
      <c r="S3464" s="8">
        <f>(((J3464/60)/60)/24)+DATE(1970,1,1)+(-5/24)</f>
        <v>42179.690138888887</v>
      </c>
      <c r="T3464" s="8">
        <f>(((I3464/60)/60)/24)+DATE(1970,1,1)+(-5/24)</f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ROUND((E3465/D3465)*100,0)</f>
        <v>103</v>
      </c>
      <c r="P3465">
        <f>ROUND(IF(L3465=0,0,(E3465/L3465)),0)</f>
        <v>91</v>
      </c>
      <c r="Q3465" t="str">
        <f>LEFT(N3465, SEARCH("/",N3465,1)-1)</f>
        <v>theater</v>
      </c>
      <c r="R3465" t="str">
        <f>RIGHT(N3465,LEN(N3465)-SEARCH("/",N3465,1))</f>
        <v>plays</v>
      </c>
      <c r="S3465" s="8">
        <f>(((J3465/60)/60)/24)+DATE(1970,1,1)+(-5/24)</f>
        <v>42612.710474537038</v>
      </c>
      <c r="T3465" s="8">
        <f>(((I3465/60)/60)/24)+DATE(1970,1,1)+(-5/24)</f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ROUND((E3466/D3466)*100,0)</f>
        <v>102</v>
      </c>
      <c r="P3466">
        <f>ROUND(IF(L3466=0,0,(E3466/L3466)),0)</f>
        <v>55</v>
      </c>
      <c r="Q3466" t="str">
        <f>LEFT(N3466, SEARCH("/",N3466,1)-1)</f>
        <v>theater</v>
      </c>
      <c r="R3466" t="str">
        <f>RIGHT(N3466,LEN(N3466)-SEARCH("/",N3466,1))</f>
        <v>plays</v>
      </c>
      <c r="S3466" s="8">
        <f>(((J3466/60)/60)/24)+DATE(1970,1,1)+(-5/24)</f>
        <v>42574.921724537031</v>
      </c>
      <c r="T3466" s="8">
        <f>(((I3466/60)/60)/24)+DATE(1970,1,1)+(-5/24)</f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ROUND((E3467/D3467)*100,0)</f>
        <v>103</v>
      </c>
      <c r="P3467">
        <f>ROUND(IF(L3467=0,0,(E3467/L3467)),0)</f>
        <v>57</v>
      </c>
      <c r="Q3467" t="str">
        <f>LEFT(N3467, SEARCH("/",N3467,1)-1)</f>
        <v>theater</v>
      </c>
      <c r="R3467" t="str">
        <f>RIGHT(N3467,LEN(N3467)-SEARCH("/",N3467,1))</f>
        <v>plays</v>
      </c>
      <c r="S3467" s="8">
        <f>(((J3467/60)/60)/24)+DATE(1970,1,1)+(-5/24)</f>
        <v>42200.417499999996</v>
      </c>
      <c r="T3467" s="8">
        <f>(((I3467/60)/60)/24)+DATE(1970,1,1)+(-5/24)</f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ROUND((E3468/D3468)*100,0)</f>
        <v>127</v>
      </c>
      <c r="P3468">
        <f>ROUND(IF(L3468=0,0,(E3468/L3468)),0)</f>
        <v>73</v>
      </c>
      <c r="Q3468" t="str">
        <f>LEFT(N3468, SEARCH("/",N3468,1)-1)</f>
        <v>theater</v>
      </c>
      <c r="R3468" t="str">
        <f>RIGHT(N3468,LEN(N3468)-SEARCH("/",N3468,1))</f>
        <v>plays</v>
      </c>
      <c r="S3468" s="8">
        <f>(((J3468/60)/60)/24)+DATE(1970,1,1)+(-5/24)</f>
        <v>42419.810763888883</v>
      </c>
      <c r="T3468" s="8">
        <f>(((I3468/60)/60)/24)+DATE(1970,1,1)+(-5/24)</f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ROUND((E3469/D3469)*100,0)</f>
        <v>101</v>
      </c>
      <c r="P3469">
        <f>ROUND(IF(L3469=0,0,(E3469/L3469)),0)</f>
        <v>64</v>
      </c>
      <c r="Q3469" t="str">
        <f>LEFT(N3469, SEARCH("/",N3469,1)-1)</f>
        <v>theater</v>
      </c>
      <c r="R3469" t="str">
        <f>RIGHT(N3469,LEN(N3469)-SEARCH("/",N3469,1))</f>
        <v>plays</v>
      </c>
      <c r="S3469" s="8">
        <f>(((J3469/60)/60)/24)+DATE(1970,1,1)+(-5/24)</f>
        <v>42053.463333333326</v>
      </c>
      <c r="T3469" s="8">
        <f>(((I3469/60)/60)/24)+DATE(1970,1,1)+(-5/24)</f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ROUND((E3470/D3470)*100,0)</f>
        <v>122</v>
      </c>
      <c r="P3470">
        <f>ROUND(IF(L3470=0,0,(E3470/L3470)),0)</f>
        <v>716</v>
      </c>
      <c r="Q3470" t="str">
        <f>LEFT(N3470, SEARCH("/",N3470,1)-1)</f>
        <v>theater</v>
      </c>
      <c r="R3470" t="str">
        <f>RIGHT(N3470,LEN(N3470)-SEARCH("/",N3470,1))</f>
        <v>plays</v>
      </c>
      <c r="S3470" s="8">
        <f>(((J3470/60)/60)/24)+DATE(1970,1,1)+(-5/24)</f>
        <v>42605.557048611103</v>
      </c>
      <c r="T3470" s="8">
        <f>(((I3470/60)/60)/24)+DATE(1970,1,1)+(-5/24)</f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ROUND((E3471/D3471)*100,0)</f>
        <v>113</v>
      </c>
      <c r="P3471">
        <f>ROUND(IF(L3471=0,0,(E3471/L3471)),0)</f>
        <v>50</v>
      </c>
      <c r="Q3471" t="str">
        <f>LEFT(N3471, SEARCH("/",N3471,1)-1)</f>
        <v>theater</v>
      </c>
      <c r="R3471" t="str">
        <f>RIGHT(N3471,LEN(N3471)-SEARCH("/",N3471,1))</f>
        <v>plays</v>
      </c>
      <c r="S3471" s="8">
        <f>(((J3471/60)/60)/24)+DATE(1970,1,1)+(-5/24)</f>
        <v>42458.433391203704</v>
      </c>
      <c r="T3471" s="8">
        <f>(((I3471/60)/60)/24)+DATE(1970,1,1)+(-5/24)</f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ROUND((E3472/D3472)*100,0)</f>
        <v>150</v>
      </c>
      <c r="P3472">
        <f>ROUND(IF(L3472=0,0,(E3472/L3472)),0)</f>
        <v>42</v>
      </c>
      <c r="Q3472" t="str">
        <f>LEFT(N3472, SEARCH("/",N3472,1)-1)</f>
        <v>theater</v>
      </c>
      <c r="R3472" t="str">
        <f>RIGHT(N3472,LEN(N3472)-SEARCH("/",N3472,1))</f>
        <v>plays</v>
      </c>
      <c r="S3472" s="8">
        <f>(((J3472/60)/60)/24)+DATE(1970,1,1)+(-5/24)</f>
        <v>42528.813680555548</v>
      </c>
      <c r="T3472" s="8">
        <f>(((I3472/60)/60)/24)+DATE(1970,1,1)+(-5/24)</f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ROUND((E3473/D3473)*100,0)</f>
        <v>215</v>
      </c>
      <c r="P3473">
        <f>ROUND(IF(L3473=0,0,(E3473/L3473)),0)</f>
        <v>36</v>
      </c>
      <c r="Q3473" t="str">
        <f>LEFT(N3473, SEARCH("/",N3473,1)-1)</f>
        <v>theater</v>
      </c>
      <c r="R3473" t="str">
        <f>RIGHT(N3473,LEN(N3473)-SEARCH("/",N3473,1))</f>
        <v>plays</v>
      </c>
      <c r="S3473" s="8">
        <f>(((J3473/60)/60)/24)+DATE(1970,1,1)+(-5/24)</f>
        <v>41841.612152777772</v>
      </c>
      <c r="T3473" s="8">
        <f>(((I3473/60)/60)/24)+DATE(1970,1,1)+(-5/24)</f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ROUND((E3474/D3474)*100,0)</f>
        <v>102</v>
      </c>
      <c r="P3474">
        <f>ROUND(IF(L3474=0,0,(E3474/L3474)),0)</f>
        <v>89</v>
      </c>
      <c r="Q3474" t="str">
        <f>LEFT(N3474, SEARCH("/",N3474,1)-1)</f>
        <v>theater</v>
      </c>
      <c r="R3474" t="str">
        <f>RIGHT(N3474,LEN(N3474)-SEARCH("/",N3474,1))</f>
        <v>plays</v>
      </c>
      <c r="S3474" s="8">
        <f>(((J3474/60)/60)/24)+DATE(1970,1,1)+(-5/24)</f>
        <v>41927.962164351848</v>
      </c>
      <c r="T3474" s="8">
        <f>(((I3474/60)/60)/24)+DATE(1970,1,1)+(-5/24)</f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ROUND((E3475/D3475)*100,0)</f>
        <v>100</v>
      </c>
      <c r="P3475">
        <f>ROUND(IF(L3475=0,0,(E3475/L3475)),0)</f>
        <v>148</v>
      </c>
      <c r="Q3475" t="str">
        <f>LEFT(N3475, SEARCH("/",N3475,1)-1)</f>
        <v>theater</v>
      </c>
      <c r="R3475" t="str">
        <f>RIGHT(N3475,LEN(N3475)-SEARCH("/",N3475,1))</f>
        <v>plays</v>
      </c>
      <c r="S3475" s="8">
        <f>(((J3475/60)/60)/24)+DATE(1970,1,1)+(-5/24)</f>
        <v>42062.626111111109</v>
      </c>
      <c r="T3475" s="8">
        <f>(((I3475/60)/60)/24)+DATE(1970,1,1)+(-5/24)</f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ROUND((E3476/D3476)*100,0)</f>
        <v>101</v>
      </c>
      <c r="P3476">
        <f>ROUND(IF(L3476=0,0,(E3476/L3476)),0)</f>
        <v>52</v>
      </c>
      <c r="Q3476" t="str">
        <f>LEFT(N3476, SEARCH("/",N3476,1)-1)</f>
        <v>theater</v>
      </c>
      <c r="R3476" t="str">
        <f>RIGHT(N3476,LEN(N3476)-SEARCH("/",N3476,1))</f>
        <v>plays</v>
      </c>
      <c r="S3476" s="8">
        <f>(((J3476/60)/60)/24)+DATE(1970,1,1)+(-5/24)</f>
        <v>42541.293182870366</v>
      </c>
      <c r="T3476" s="8">
        <f>(((I3476/60)/60)/24)+DATE(1970,1,1)+(-5/24)</f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ROUND((E3477/D3477)*100,0)</f>
        <v>113</v>
      </c>
      <c r="P3477">
        <f>ROUND(IF(L3477=0,0,(E3477/L3477)),0)</f>
        <v>20</v>
      </c>
      <c r="Q3477" t="str">
        <f>LEFT(N3477, SEARCH("/",N3477,1)-1)</f>
        <v>theater</v>
      </c>
      <c r="R3477" t="str">
        <f>RIGHT(N3477,LEN(N3477)-SEARCH("/",N3477,1))</f>
        <v>plays</v>
      </c>
      <c r="S3477" s="8">
        <f>(((J3477/60)/60)/24)+DATE(1970,1,1)+(-5/24)</f>
        <v>41918.672499999993</v>
      </c>
      <c r="T3477" s="8">
        <f>(((I3477/60)/60)/24)+DATE(1970,1,1)+(-5/24)</f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ROUND((E3478/D3478)*100,0)</f>
        <v>104</v>
      </c>
      <c r="P3478">
        <f>ROUND(IF(L3478=0,0,(E3478/L3478)),0)</f>
        <v>52</v>
      </c>
      <c r="Q3478" t="str">
        <f>LEFT(N3478, SEARCH("/",N3478,1)-1)</f>
        <v>theater</v>
      </c>
      <c r="R3478" t="str">
        <f>RIGHT(N3478,LEN(N3478)-SEARCH("/",N3478,1))</f>
        <v>plays</v>
      </c>
      <c r="S3478" s="8">
        <f>(((J3478/60)/60)/24)+DATE(1970,1,1)+(-5/24)</f>
        <v>41921.071643518517</v>
      </c>
      <c r="T3478" s="8">
        <f>(((I3478/60)/60)/24)+DATE(1970,1,1)+(-5/24)</f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ROUND((E3479/D3479)*100,0)</f>
        <v>115</v>
      </c>
      <c r="P3479">
        <f>ROUND(IF(L3479=0,0,(E3479/L3479)),0)</f>
        <v>53</v>
      </c>
      <c r="Q3479" t="str">
        <f>LEFT(N3479, SEARCH("/",N3479,1)-1)</f>
        <v>theater</v>
      </c>
      <c r="R3479" t="str">
        <f>RIGHT(N3479,LEN(N3479)-SEARCH("/",N3479,1))</f>
        <v>plays</v>
      </c>
      <c r="S3479" s="8">
        <f>(((J3479/60)/60)/24)+DATE(1970,1,1)+(-5/24)</f>
        <v>42128.528275462959</v>
      </c>
      <c r="T3479" s="8">
        <f>(((I3479/60)/60)/24)+DATE(1970,1,1)+(-5/24)</f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ROUND((E3480/D3480)*100,0)</f>
        <v>113</v>
      </c>
      <c r="P3480">
        <f>ROUND(IF(L3480=0,0,(E3480/L3480)),0)</f>
        <v>40</v>
      </c>
      <c r="Q3480" t="str">
        <f>LEFT(N3480, SEARCH("/",N3480,1)-1)</f>
        <v>theater</v>
      </c>
      <c r="R3480" t="str">
        <f>RIGHT(N3480,LEN(N3480)-SEARCH("/",N3480,1))</f>
        <v>plays</v>
      </c>
      <c r="S3480" s="8">
        <f>(((J3480/60)/60)/24)+DATE(1970,1,1)+(-5/24)</f>
        <v>42053.708587962967</v>
      </c>
      <c r="T3480" s="8">
        <f>(((I3480/60)/60)/24)+DATE(1970,1,1)+(-5/24)</f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ROUND((E3481/D3481)*100,0)</f>
        <v>128</v>
      </c>
      <c r="P3481">
        <f>ROUND(IF(L3481=0,0,(E3481/L3481)),0)</f>
        <v>34</v>
      </c>
      <c r="Q3481" t="str">
        <f>LEFT(N3481, SEARCH("/",N3481,1)-1)</f>
        <v>theater</v>
      </c>
      <c r="R3481" t="str">
        <f>RIGHT(N3481,LEN(N3481)-SEARCH("/",N3481,1))</f>
        <v>plays</v>
      </c>
      <c r="S3481" s="8">
        <f>(((J3481/60)/60)/24)+DATE(1970,1,1)+(-5/24)</f>
        <v>41781.646759259253</v>
      </c>
      <c r="T3481" s="8">
        <f>(((I3481/60)/60)/24)+DATE(1970,1,1)+(-5/24)</f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ROUND((E3482/D3482)*100,0)</f>
        <v>143</v>
      </c>
      <c r="P3482">
        <f>ROUND(IF(L3482=0,0,(E3482/L3482)),0)</f>
        <v>165</v>
      </c>
      <c r="Q3482" t="str">
        <f>LEFT(N3482, SEARCH("/",N3482,1)-1)</f>
        <v>theater</v>
      </c>
      <c r="R3482" t="str">
        <f>RIGHT(N3482,LEN(N3482)-SEARCH("/",N3482,1))</f>
        <v>plays</v>
      </c>
      <c r="S3482" s="8">
        <f>(((J3482/60)/60)/24)+DATE(1970,1,1)+(-5/24)</f>
        <v>42171.109108796292</v>
      </c>
      <c r="T3482" s="8">
        <f>(((I3482/60)/60)/24)+DATE(1970,1,1)+(-5/24)</f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ROUND((E3483/D3483)*100,0)</f>
        <v>119</v>
      </c>
      <c r="P3483">
        <f>ROUND(IF(L3483=0,0,(E3483/L3483)),0)</f>
        <v>125</v>
      </c>
      <c r="Q3483" t="str">
        <f>LEFT(N3483, SEARCH("/",N3483,1)-1)</f>
        <v>theater</v>
      </c>
      <c r="R3483" t="str">
        <f>RIGHT(N3483,LEN(N3483)-SEARCH("/",N3483,1))</f>
        <v>plays</v>
      </c>
      <c r="S3483" s="8">
        <f>(((J3483/60)/60)/24)+DATE(1970,1,1)+(-5/24)</f>
        <v>41989.039212962954</v>
      </c>
      <c r="T3483" s="8">
        <f>(((I3483/60)/60)/24)+DATE(1970,1,1)+(-5/24)</f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ROUND((E3484/D3484)*100,0)</f>
        <v>138</v>
      </c>
      <c r="P3484">
        <f>ROUND(IF(L3484=0,0,(E3484/L3484)),0)</f>
        <v>52</v>
      </c>
      <c r="Q3484" t="str">
        <f>LEFT(N3484, SEARCH("/",N3484,1)-1)</f>
        <v>theater</v>
      </c>
      <c r="R3484" t="str">
        <f>RIGHT(N3484,LEN(N3484)-SEARCH("/",N3484,1))</f>
        <v>plays</v>
      </c>
      <c r="S3484" s="8">
        <f>(((J3484/60)/60)/24)+DATE(1970,1,1)+(-5/24)</f>
        <v>41796.563263888886</v>
      </c>
      <c r="T3484" s="8">
        <f>(((I3484/60)/60)/24)+DATE(1970,1,1)+(-5/24)</f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ROUND((E3485/D3485)*100,0)</f>
        <v>160</v>
      </c>
      <c r="P3485">
        <f>ROUND(IF(L3485=0,0,(E3485/L3485)),0)</f>
        <v>40</v>
      </c>
      <c r="Q3485" t="str">
        <f>LEFT(N3485, SEARCH("/",N3485,1)-1)</f>
        <v>theater</v>
      </c>
      <c r="R3485" t="str">
        <f>RIGHT(N3485,LEN(N3485)-SEARCH("/",N3485,1))</f>
        <v>plays</v>
      </c>
      <c r="S3485" s="8">
        <f>(((J3485/60)/60)/24)+DATE(1970,1,1)+(-5/24)</f>
        <v>41793.460428240738</v>
      </c>
      <c r="T3485" s="8">
        <f>(((I3485/60)/60)/24)+DATE(1970,1,1)+(-5/24)</f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ROUND((E3486/D3486)*100,0)</f>
        <v>114</v>
      </c>
      <c r="P3486">
        <f>ROUND(IF(L3486=0,0,(E3486/L3486)),0)</f>
        <v>65</v>
      </c>
      <c r="Q3486" t="str">
        <f>LEFT(N3486, SEARCH("/",N3486,1)-1)</f>
        <v>theater</v>
      </c>
      <c r="R3486" t="str">
        <f>RIGHT(N3486,LEN(N3486)-SEARCH("/",N3486,1))</f>
        <v>plays</v>
      </c>
      <c r="S3486" s="8">
        <f>(((J3486/60)/60)/24)+DATE(1970,1,1)+(-5/24)</f>
        <v>42506.552071759252</v>
      </c>
      <c r="T3486" s="8">
        <f>(((I3486/60)/60)/24)+DATE(1970,1,1)+(-5/24)</f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ROUND((E3487/D3487)*100,0)</f>
        <v>101</v>
      </c>
      <c r="P3487">
        <f>ROUND(IF(L3487=0,0,(E3487/L3487)),0)</f>
        <v>55</v>
      </c>
      <c r="Q3487" t="str">
        <f>LEFT(N3487, SEARCH("/",N3487,1)-1)</f>
        <v>theater</v>
      </c>
      <c r="R3487" t="str">
        <f>RIGHT(N3487,LEN(N3487)-SEARCH("/",N3487,1))</f>
        <v>plays</v>
      </c>
      <c r="S3487" s="8">
        <f>(((J3487/60)/60)/24)+DATE(1970,1,1)+(-5/24)</f>
        <v>42372.484722222223</v>
      </c>
      <c r="T3487" s="8">
        <f>(((I3487/60)/60)/24)+DATE(1970,1,1)+(-5/24)</f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ROUND((E3488/D3488)*100,0)</f>
        <v>155</v>
      </c>
      <c r="P3488">
        <f>ROUND(IF(L3488=0,0,(E3488/L3488)),0)</f>
        <v>83</v>
      </c>
      <c r="Q3488" t="str">
        <f>LEFT(N3488, SEARCH("/",N3488,1)-1)</f>
        <v>theater</v>
      </c>
      <c r="R3488" t="str">
        <f>RIGHT(N3488,LEN(N3488)-SEARCH("/",N3488,1))</f>
        <v>plays</v>
      </c>
      <c r="S3488" s="8">
        <f>(((J3488/60)/60)/24)+DATE(1970,1,1)+(-5/24)</f>
        <v>42126.666678240734</v>
      </c>
      <c r="T3488" s="8">
        <f>(((I3488/60)/60)/24)+DATE(1970,1,1)+(-5/24)</f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ROUND((E3489/D3489)*100,0)</f>
        <v>128</v>
      </c>
      <c r="P3489">
        <f>ROUND(IF(L3489=0,0,(E3489/L3489)),0)</f>
        <v>39</v>
      </c>
      <c r="Q3489" t="str">
        <f>LEFT(N3489, SEARCH("/",N3489,1)-1)</f>
        <v>theater</v>
      </c>
      <c r="R3489" t="str">
        <f>RIGHT(N3489,LEN(N3489)-SEARCH("/",N3489,1))</f>
        <v>plays</v>
      </c>
      <c r="S3489" s="8">
        <f>(((J3489/60)/60)/24)+DATE(1970,1,1)+(-5/24)</f>
        <v>42149.732083333329</v>
      </c>
      <c r="T3489" s="8">
        <f>(((I3489/60)/60)/24)+DATE(1970,1,1)+(-5/24)</f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ROUND((E3490/D3490)*100,0)</f>
        <v>121</v>
      </c>
      <c r="P3490">
        <f>ROUND(IF(L3490=0,0,(E3490/L3490)),0)</f>
        <v>125</v>
      </c>
      <c r="Q3490" t="str">
        <f>LEFT(N3490, SEARCH("/",N3490,1)-1)</f>
        <v>theater</v>
      </c>
      <c r="R3490" t="str">
        <f>RIGHT(N3490,LEN(N3490)-SEARCH("/",N3490,1))</f>
        <v>plays</v>
      </c>
      <c r="S3490" s="8">
        <f>(((J3490/60)/60)/24)+DATE(1970,1,1)+(-5/24)</f>
        <v>42087.55972222222</v>
      </c>
      <c r="T3490" s="8">
        <f>(((I3490/60)/60)/24)+DATE(1970,1,1)+(-5/24)</f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ROUND((E3491/D3491)*100,0)</f>
        <v>113</v>
      </c>
      <c r="P3491">
        <f>ROUND(IF(L3491=0,0,(E3491/L3491)),0)</f>
        <v>78</v>
      </c>
      <c r="Q3491" t="str">
        <f>LEFT(N3491, SEARCH("/",N3491,1)-1)</f>
        <v>theater</v>
      </c>
      <c r="R3491" t="str">
        <f>RIGHT(N3491,LEN(N3491)-SEARCH("/",N3491,1))</f>
        <v>plays</v>
      </c>
      <c r="S3491" s="8">
        <f>(((J3491/60)/60)/24)+DATE(1970,1,1)+(-5/24)</f>
        <v>41753.427442129629</v>
      </c>
      <c r="T3491" s="8">
        <f>(((I3491/60)/60)/24)+DATE(1970,1,1)+(-5/24)</f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ROUND((E3492/D3492)*100,0)</f>
        <v>128</v>
      </c>
      <c r="P3492">
        <f>ROUND(IF(L3492=0,0,(E3492/L3492)),0)</f>
        <v>47</v>
      </c>
      <c r="Q3492" t="str">
        <f>LEFT(N3492, SEARCH("/",N3492,1)-1)</f>
        <v>theater</v>
      </c>
      <c r="R3492" t="str">
        <f>RIGHT(N3492,LEN(N3492)-SEARCH("/",N3492,1))</f>
        <v>plays</v>
      </c>
      <c r="S3492" s="8">
        <f>(((J3492/60)/60)/24)+DATE(1970,1,1)+(-5/24)</f>
        <v>42443.594027777777</v>
      </c>
      <c r="T3492" s="8">
        <f>(((I3492/60)/60)/24)+DATE(1970,1,1)+(-5/24)</f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ROUND((E3493/D3493)*100,0)</f>
        <v>158</v>
      </c>
      <c r="P3493">
        <f>ROUND(IF(L3493=0,0,(E3493/L3493)),0)</f>
        <v>79</v>
      </c>
      <c r="Q3493" t="str">
        <f>LEFT(N3493, SEARCH("/",N3493,1)-1)</f>
        <v>theater</v>
      </c>
      <c r="R3493" t="str">
        <f>RIGHT(N3493,LEN(N3493)-SEARCH("/",N3493,1))</f>
        <v>plays</v>
      </c>
      <c r="S3493" s="8">
        <f>(((J3493/60)/60)/24)+DATE(1970,1,1)+(-5/24)</f>
        <v>42121.041481481479</v>
      </c>
      <c r="T3493" s="8">
        <f>(((I3493/60)/60)/24)+DATE(1970,1,1)+(-5/24)</f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ROUND((E3494/D3494)*100,0)</f>
        <v>105</v>
      </c>
      <c r="P3494">
        <f>ROUND(IF(L3494=0,0,(E3494/L3494)),0)</f>
        <v>114</v>
      </c>
      <c r="Q3494" t="str">
        <f>LEFT(N3494, SEARCH("/",N3494,1)-1)</f>
        <v>theater</v>
      </c>
      <c r="R3494" t="str">
        <f>RIGHT(N3494,LEN(N3494)-SEARCH("/",N3494,1))</f>
        <v>plays</v>
      </c>
      <c r="S3494" s="8">
        <f>(((J3494/60)/60)/24)+DATE(1970,1,1)+(-5/24)</f>
        <v>42267.800891203697</v>
      </c>
      <c r="T3494" s="8">
        <f>(((I3494/60)/60)/24)+DATE(1970,1,1)+(-5/24)</f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ROUND((E3495/D3495)*100,0)</f>
        <v>100</v>
      </c>
      <c r="P3495">
        <f>ROUND(IF(L3495=0,0,(E3495/L3495)),0)</f>
        <v>52</v>
      </c>
      <c r="Q3495" t="str">
        <f>LEFT(N3495, SEARCH("/",N3495,1)-1)</f>
        <v>theater</v>
      </c>
      <c r="R3495" t="str">
        <f>RIGHT(N3495,LEN(N3495)-SEARCH("/",N3495,1))</f>
        <v>plays</v>
      </c>
      <c r="S3495" s="8">
        <f>(((J3495/60)/60)/24)+DATE(1970,1,1)+(-5/24)</f>
        <v>41848.657824074071</v>
      </c>
      <c r="T3495" s="8">
        <f>(((I3495/60)/60)/24)+DATE(1970,1,1)+(-5/24)</f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ROUND((E3496/D3496)*100,0)</f>
        <v>100</v>
      </c>
      <c r="P3496">
        <f>ROUND(IF(L3496=0,0,(E3496/L3496)),0)</f>
        <v>31</v>
      </c>
      <c r="Q3496" t="str">
        <f>LEFT(N3496, SEARCH("/",N3496,1)-1)</f>
        <v>theater</v>
      </c>
      <c r="R3496" t="str">
        <f>RIGHT(N3496,LEN(N3496)-SEARCH("/",N3496,1))</f>
        <v>plays</v>
      </c>
      <c r="S3496" s="8">
        <f>(((J3496/60)/60)/24)+DATE(1970,1,1)+(-5/24)</f>
        <v>42689.006655092591</v>
      </c>
      <c r="T3496" s="8">
        <f>(((I3496/60)/60)/24)+DATE(1970,1,1)+(-5/24)</f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ROUND((E3497/D3497)*100,0)</f>
        <v>107</v>
      </c>
      <c r="P3497">
        <f>ROUND(IF(L3497=0,0,(E3497/L3497)),0)</f>
        <v>74</v>
      </c>
      <c r="Q3497" t="str">
        <f>LEFT(N3497, SEARCH("/",N3497,1)-1)</f>
        <v>theater</v>
      </c>
      <c r="R3497" t="str">
        <f>RIGHT(N3497,LEN(N3497)-SEARCH("/",N3497,1))</f>
        <v>plays</v>
      </c>
      <c r="S3497" s="8">
        <f>(((J3497/60)/60)/24)+DATE(1970,1,1)+(-5/24)</f>
        <v>41915.554502314815</v>
      </c>
      <c r="T3497" s="8">
        <f>(((I3497/60)/60)/24)+DATE(1970,1,1)+(-5/24)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ROUND((E3498/D3498)*100,0)</f>
        <v>124</v>
      </c>
      <c r="P3498">
        <f>ROUND(IF(L3498=0,0,(E3498/L3498)),0)</f>
        <v>48</v>
      </c>
      <c r="Q3498" t="str">
        <f>LEFT(N3498, SEARCH("/",N3498,1)-1)</f>
        <v>theater</v>
      </c>
      <c r="R3498" t="str">
        <f>RIGHT(N3498,LEN(N3498)-SEARCH("/",N3498,1))</f>
        <v>plays</v>
      </c>
      <c r="S3498" s="8">
        <f>(((J3498/60)/60)/24)+DATE(1970,1,1)+(-5/24)</f>
        <v>42584.638495370367</v>
      </c>
      <c r="T3498" s="8">
        <f>(((I3498/60)/60)/24)+DATE(1970,1,1)+(-5/24)</f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ROUND((E3499/D3499)*100,0)</f>
        <v>109</v>
      </c>
      <c r="P3499">
        <f>ROUND(IF(L3499=0,0,(E3499/L3499)),0)</f>
        <v>34</v>
      </c>
      <c r="Q3499" t="str">
        <f>LEFT(N3499, SEARCH("/",N3499,1)-1)</f>
        <v>theater</v>
      </c>
      <c r="R3499" t="str">
        <f>RIGHT(N3499,LEN(N3499)-SEARCH("/",N3499,1))</f>
        <v>plays</v>
      </c>
      <c r="S3499" s="8">
        <f>(((J3499/60)/60)/24)+DATE(1970,1,1)+(-5/24)</f>
        <v>42511.533611111103</v>
      </c>
      <c r="T3499" s="8">
        <f>(((I3499/60)/60)/24)+DATE(1970,1,1)+(-5/24)</f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ROUND((E3500/D3500)*100,0)</f>
        <v>102</v>
      </c>
      <c r="P3500">
        <f>ROUND(IF(L3500=0,0,(E3500/L3500)),0)</f>
        <v>40</v>
      </c>
      <c r="Q3500" t="str">
        <f>LEFT(N3500, SEARCH("/",N3500,1)-1)</f>
        <v>theater</v>
      </c>
      <c r="R3500" t="str">
        <f>RIGHT(N3500,LEN(N3500)-SEARCH("/",N3500,1))</f>
        <v>plays</v>
      </c>
      <c r="S3500" s="8">
        <f>(((J3500/60)/60)/24)+DATE(1970,1,1)+(-5/24)</f>
        <v>42458.950277777774</v>
      </c>
      <c r="T3500" s="8">
        <f>(((I3500/60)/60)/24)+DATE(1970,1,1)+(-5/24)</f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ROUND((E3501/D3501)*100,0)</f>
        <v>106</v>
      </c>
      <c r="P3501">
        <f>ROUND(IF(L3501=0,0,(E3501/L3501)),0)</f>
        <v>60</v>
      </c>
      <c r="Q3501" t="str">
        <f>LEFT(N3501, SEARCH("/",N3501,1)-1)</f>
        <v>theater</v>
      </c>
      <c r="R3501" t="str">
        <f>RIGHT(N3501,LEN(N3501)-SEARCH("/",N3501,1))</f>
        <v>plays</v>
      </c>
      <c r="S3501" s="8">
        <f>(((J3501/60)/60)/24)+DATE(1970,1,1)+(-5/24)</f>
        <v>42131.827835648146</v>
      </c>
      <c r="T3501" s="8">
        <f>(((I3501/60)/60)/24)+DATE(1970,1,1)+(-5/24)</f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ROUND((E3502/D3502)*100,0)</f>
        <v>106</v>
      </c>
      <c r="P3502">
        <f>ROUND(IF(L3502=0,0,(E3502/L3502)),0)</f>
        <v>25</v>
      </c>
      <c r="Q3502" t="str">
        <f>LEFT(N3502, SEARCH("/",N3502,1)-1)</f>
        <v>theater</v>
      </c>
      <c r="R3502" t="str">
        <f>RIGHT(N3502,LEN(N3502)-SEARCH("/",N3502,1))</f>
        <v>plays</v>
      </c>
      <c r="S3502" s="8">
        <f>(((J3502/60)/60)/24)+DATE(1970,1,1)+(-5/24)</f>
        <v>42419.711087962954</v>
      </c>
      <c r="T3502" s="8">
        <f>(((I3502/60)/60)/24)+DATE(1970,1,1)+(-5/24)</f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ROUND((E3503/D3503)*100,0)</f>
        <v>101</v>
      </c>
      <c r="P3503">
        <f>ROUND(IF(L3503=0,0,(E3503/L3503)),0)</f>
        <v>36</v>
      </c>
      <c r="Q3503" t="str">
        <f>LEFT(N3503, SEARCH("/",N3503,1)-1)</f>
        <v>theater</v>
      </c>
      <c r="R3503" t="str">
        <f>RIGHT(N3503,LEN(N3503)-SEARCH("/",N3503,1))</f>
        <v>plays</v>
      </c>
      <c r="S3503" s="8">
        <f>(((J3503/60)/60)/24)+DATE(1970,1,1)+(-5/24)</f>
        <v>42233.555497685178</v>
      </c>
      <c r="T3503" s="8">
        <f>(((I3503/60)/60)/24)+DATE(1970,1,1)+(-5/24)</f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ROUND((E3504/D3504)*100,0)</f>
        <v>105</v>
      </c>
      <c r="P3504">
        <f>ROUND(IF(L3504=0,0,(E3504/L3504)),0)</f>
        <v>136</v>
      </c>
      <c r="Q3504" t="str">
        <f>LEFT(N3504, SEARCH("/",N3504,1)-1)</f>
        <v>theater</v>
      </c>
      <c r="R3504" t="str">
        <f>RIGHT(N3504,LEN(N3504)-SEARCH("/",N3504,1))</f>
        <v>plays</v>
      </c>
      <c r="S3504" s="8">
        <f>(((J3504/60)/60)/24)+DATE(1970,1,1)+(-5/24)</f>
        <v>42430.631064814814</v>
      </c>
      <c r="T3504" s="8">
        <f>(((I3504/60)/60)/24)+DATE(1970,1,1)+(-5/24)</f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ROUND((E3505/D3505)*100,0)</f>
        <v>108</v>
      </c>
      <c r="P3505">
        <f>ROUND(IF(L3505=0,0,(E3505/L3505)),0)</f>
        <v>71</v>
      </c>
      <c r="Q3505" t="str">
        <f>LEFT(N3505, SEARCH("/",N3505,1)-1)</f>
        <v>theater</v>
      </c>
      <c r="R3505" t="str">
        <f>RIGHT(N3505,LEN(N3505)-SEARCH("/",N3505,1))</f>
        <v>plays</v>
      </c>
      <c r="S3505" s="8">
        <f>(((J3505/60)/60)/24)+DATE(1970,1,1)+(-5/24)</f>
        <v>42545.27</v>
      </c>
      <c r="T3505" s="8">
        <f>(((I3505/60)/60)/24)+DATE(1970,1,1)+(-5/24)</f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ROUND((E3506/D3506)*100,0)</f>
        <v>100</v>
      </c>
      <c r="P3506">
        <f>ROUND(IF(L3506=0,0,(E3506/L3506)),0)</f>
        <v>125</v>
      </c>
      <c r="Q3506" t="str">
        <f>LEFT(N3506, SEARCH("/",N3506,1)-1)</f>
        <v>theater</v>
      </c>
      <c r="R3506" t="str">
        <f>RIGHT(N3506,LEN(N3506)-SEARCH("/",N3506,1))</f>
        <v>plays</v>
      </c>
      <c r="S3506" s="8">
        <f>(((J3506/60)/60)/24)+DATE(1970,1,1)+(-5/24)</f>
        <v>42297.540405092594</v>
      </c>
      <c r="T3506" s="8">
        <f>(((I3506/60)/60)/24)+DATE(1970,1,1)+(-5/24)</f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ROUND((E3507/D3507)*100,0)</f>
        <v>104</v>
      </c>
      <c r="P3507">
        <f>ROUND(IF(L3507=0,0,(E3507/L3507)),0)</f>
        <v>67</v>
      </c>
      <c r="Q3507" t="str">
        <f>LEFT(N3507, SEARCH("/",N3507,1)-1)</f>
        <v>theater</v>
      </c>
      <c r="R3507" t="str">
        <f>RIGHT(N3507,LEN(N3507)-SEARCH("/",N3507,1))</f>
        <v>plays</v>
      </c>
      <c r="S3507" s="8">
        <f>(((J3507/60)/60)/24)+DATE(1970,1,1)+(-5/24)</f>
        <v>41760.727372685185</v>
      </c>
      <c r="T3507" s="8">
        <f>(((I3507/60)/60)/24)+DATE(1970,1,1)+(-5/24)</f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ROUND((E3508/D3508)*100,0)</f>
        <v>102</v>
      </c>
      <c r="P3508">
        <f>ROUND(IF(L3508=0,0,(E3508/L3508)),0)</f>
        <v>105</v>
      </c>
      <c r="Q3508" t="str">
        <f>LEFT(N3508, SEARCH("/",N3508,1)-1)</f>
        <v>theater</v>
      </c>
      <c r="R3508" t="str">
        <f>RIGHT(N3508,LEN(N3508)-SEARCH("/",N3508,1))</f>
        <v>plays</v>
      </c>
      <c r="S3508" s="8">
        <f>(((J3508/60)/60)/24)+DATE(1970,1,1)+(-5/24)</f>
        <v>41829.525925925926</v>
      </c>
      <c r="T3508" s="8">
        <f>(((I3508/60)/60)/24)+DATE(1970,1,1)+(-5/24)</f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ROUND((E3509/D3509)*100,0)</f>
        <v>104</v>
      </c>
      <c r="P3509">
        <f>ROUND(IF(L3509=0,0,(E3509/L3509)),0)</f>
        <v>145</v>
      </c>
      <c r="Q3509" t="str">
        <f>LEFT(N3509, SEARCH("/",N3509,1)-1)</f>
        <v>theater</v>
      </c>
      <c r="R3509" t="str">
        <f>RIGHT(N3509,LEN(N3509)-SEARCH("/",N3509,1))</f>
        <v>plays</v>
      </c>
      <c r="S3509" s="8">
        <f>(((J3509/60)/60)/24)+DATE(1970,1,1)+(-5/24)</f>
        <v>42491.714548611104</v>
      </c>
      <c r="T3509" s="8">
        <f>(((I3509/60)/60)/24)+DATE(1970,1,1)+(-5/24)</f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ROUND((E3510/D3510)*100,0)</f>
        <v>180</v>
      </c>
      <c r="P3510">
        <f>ROUND(IF(L3510=0,0,(E3510/L3510)),0)</f>
        <v>12</v>
      </c>
      <c r="Q3510" t="str">
        <f>LEFT(N3510, SEARCH("/",N3510,1)-1)</f>
        <v>theater</v>
      </c>
      <c r="R3510" t="str">
        <f>RIGHT(N3510,LEN(N3510)-SEARCH("/",N3510,1))</f>
        <v>plays</v>
      </c>
      <c r="S3510" s="8">
        <f>(((J3510/60)/60)/24)+DATE(1970,1,1)+(-5/24)</f>
        <v>42477.521446759252</v>
      </c>
      <c r="T3510" s="8">
        <f>(((I3510/60)/60)/24)+DATE(1970,1,1)+(-5/24)</f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ROUND((E3511/D3511)*100,0)</f>
        <v>106</v>
      </c>
      <c r="P3511">
        <f>ROUND(IF(L3511=0,0,(E3511/L3511)),0)</f>
        <v>97</v>
      </c>
      <c r="Q3511" t="str">
        <f>LEFT(N3511, SEARCH("/",N3511,1)-1)</f>
        <v>theater</v>
      </c>
      <c r="R3511" t="str">
        <f>RIGHT(N3511,LEN(N3511)-SEARCH("/",N3511,1))</f>
        <v>plays</v>
      </c>
      <c r="S3511" s="8">
        <f>(((J3511/60)/60)/24)+DATE(1970,1,1)+(-5/24)</f>
        <v>41950.651226851849</v>
      </c>
      <c r="T3511" s="8">
        <f>(((I3511/60)/60)/24)+DATE(1970,1,1)+(-5/24)</f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ROUND((E3512/D3512)*100,0)</f>
        <v>101</v>
      </c>
      <c r="P3512">
        <f>ROUND(IF(L3512=0,0,(E3512/L3512)),0)</f>
        <v>60</v>
      </c>
      <c r="Q3512" t="str">
        <f>LEFT(N3512, SEARCH("/",N3512,1)-1)</f>
        <v>theater</v>
      </c>
      <c r="R3512" t="str">
        <f>RIGHT(N3512,LEN(N3512)-SEARCH("/",N3512,1))</f>
        <v>plays</v>
      </c>
      <c r="S3512" s="8">
        <f>(((J3512/60)/60)/24)+DATE(1970,1,1)+(-5/24)</f>
        <v>41802.412569444445</v>
      </c>
      <c r="T3512" s="8">
        <f>(((I3512/60)/60)/24)+DATE(1970,1,1)+(-5/24)</f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ROUND((E3513/D3513)*100,0)</f>
        <v>101</v>
      </c>
      <c r="P3513">
        <f>ROUND(IF(L3513=0,0,(E3513/L3513)),0)</f>
        <v>80</v>
      </c>
      <c r="Q3513" t="str">
        <f>LEFT(N3513, SEARCH("/",N3513,1)-1)</f>
        <v>theater</v>
      </c>
      <c r="R3513" t="str">
        <f>RIGHT(N3513,LEN(N3513)-SEARCH("/",N3513,1))</f>
        <v>plays</v>
      </c>
      <c r="S3513" s="8">
        <f>(((J3513/60)/60)/24)+DATE(1970,1,1)+(-5/24)</f>
        <v>41927.665451388886</v>
      </c>
      <c r="T3513" s="8">
        <f>(((I3513/60)/60)/24)+DATE(1970,1,1)+(-5/24)</f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ROUND((E3514/D3514)*100,0)</f>
        <v>100</v>
      </c>
      <c r="P3514">
        <f>ROUND(IF(L3514=0,0,(E3514/L3514)),0)</f>
        <v>59</v>
      </c>
      <c r="Q3514" t="str">
        <f>LEFT(N3514, SEARCH("/",N3514,1)-1)</f>
        <v>theater</v>
      </c>
      <c r="R3514" t="str">
        <f>RIGHT(N3514,LEN(N3514)-SEARCH("/",N3514,1))</f>
        <v>plays</v>
      </c>
      <c r="S3514" s="8">
        <f>(((J3514/60)/60)/24)+DATE(1970,1,1)+(-5/24)</f>
        <v>42057.328611111108</v>
      </c>
      <c r="T3514" s="8">
        <f>(((I3514/60)/60)/24)+DATE(1970,1,1)+(-5/24)</f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ROUND((E3515/D3515)*100,0)</f>
        <v>118</v>
      </c>
      <c r="P3515">
        <f>ROUND(IF(L3515=0,0,(E3515/L3515)),0)</f>
        <v>75</v>
      </c>
      <c r="Q3515" t="str">
        <f>LEFT(N3515, SEARCH("/",N3515,1)-1)</f>
        <v>theater</v>
      </c>
      <c r="R3515" t="str">
        <f>RIGHT(N3515,LEN(N3515)-SEARCH("/",N3515,1))</f>
        <v>plays</v>
      </c>
      <c r="S3515" s="8">
        <f>(((J3515/60)/60)/24)+DATE(1970,1,1)+(-5/24)</f>
        <v>41780.887870370367</v>
      </c>
      <c r="T3515" s="8">
        <f>(((I3515/60)/60)/24)+DATE(1970,1,1)+(-5/24)</f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ROUND((E3516/D3516)*100,0)</f>
        <v>110</v>
      </c>
      <c r="P3516">
        <f>ROUND(IF(L3516=0,0,(E3516/L3516)),0)</f>
        <v>55</v>
      </c>
      <c r="Q3516" t="str">
        <f>LEFT(N3516, SEARCH("/",N3516,1)-1)</f>
        <v>theater</v>
      </c>
      <c r="R3516" t="str">
        <f>RIGHT(N3516,LEN(N3516)-SEARCH("/",N3516,1))</f>
        <v>plays</v>
      </c>
      <c r="S3516" s="8">
        <f>(((J3516/60)/60)/24)+DATE(1970,1,1)+(-5/24)</f>
        <v>42020.638333333329</v>
      </c>
      <c r="T3516" s="8">
        <f>(((I3516/60)/60)/24)+DATE(1970,1,1)+(-5/24)</f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ROUND((E3517/D3517)*100,0)</f>
        <v>103</v>
      </c>
      <c r="P3517">
        <f>ROUND(IF(L3517=0,0,(E3517/L3517)),0)</f>
        <v>67</v>
      </c>
      <c r="Q3517" t="str">
        <f>LEFT(N3517, SEARCH("/",N3517,1)-1)</f>
        <v>theater</v>
      </c>
      <c r="R3517" t="str">
        <f>RIGHT(N3517,LEN(N3517)-SEARCH("/",N3517,1))</f>
        <v>plays</v>
      </c>
      <c r="S3517" s="8">
        <f>(((J3517/60)/60)/24)+DATE(1970,1,1)+(-5/24)</f>
        <v>42125.564479166664</v>
      </c>
      <c r="T3517" s="8">
        <f>(((I3517/60)/60)/24)+DATE(1970,1,1)+(-5/24)</f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ROUND((E3518/D3518)*100,0)</f>
        <v>100</v>
      </c>
      <c r="P3518">
        <f>ROUND(IF(L3518=0,0,(E3518/L3518)),0)</f>
        <v>227</v>
      </c>
      <c r="Q3518" t="str">
        <f>LEFT(N3518, SEARCH("/",N3518,1)-1)</f>
        <v>theater</v>
      </c>
      <c r="R3518" t="str">
        <f>RIGHT(N3518,LEN(N3518)-SEARCH("/",N3518,1))</f>
        <v>plays</v>
      </c>
      <c r="S3518" s="8">
        <f>(((J3518/60)/60)/24)+DATE(1970,1,1)+(-5/24)</f>
        <v>41855.801736111105</v>
      </c>
      <c r="T3518" s="8">
        <f>(((I3518/60)/60)/24)+DATE(1970,1,1)+(-5/24)</f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ROUND((E3519/D3519)*100,0)</f>
        <v>100</v>
      </c>
      <c r="P3519">
        <f>ROUND(IF(L3519=0,0,(E3519/L3519)),0)</f>
        <v>308</v>
      </c>
      <c r="Q3519" t="str">
        <f>LEFT(N3519, SEARCH("/",N3519,1)-1)</f>
        <v>theater</v>
      </c>
      <c r="R3519" t="str">
        <f>RIGHT(N3519,LEN(N3519)-SEARCH("/",N3519,1))</f>
        <v>plays</v>
      </c>
      <c r="S3519" s="8">
        <f>(((J3519/60)/60)/24)+DATE(1970,1,1)+(-5/24)</f>
        <v>41794.609189814815</v>
      </c>
      <c r="T3519" s="8">
        <f>(((I3519/60)/60)/24)+DATE(1970,1,1)+(-5/24)</f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ROUND((E3520/D3520)*100,0)</f>
        <v>110</v>
      </c>
      <c r="P3520">
        <f>ROUND(IF(L3520=0,0,(E3520/L3520)),0)</f>
        <v>50</v>
      </c>
      <c r="Q3520" t="str">
        <f>LEFT(N3520, SEARCH("/",N3520,1)-1)</f>
        <v>theater</v>
      </c>
      <c r="R3520" t="str">
        <f>RIGHT(N3520,LEN(N3520)-SEARCH("/",N3520,1))</f>
        <v>plays</v>
      </c>
      <c r="S3520" s="8">
        <f>(((J3520/60)/60)/24)+DATE(1970,1,1)+(-5/24)</f>
        <v>41893.575219907405</v>
      </c>
      <c r="T3520" s="8">
        <f>(((I3520/60)/60)/24)+DATE(1970,1,1)+(-5/24)</f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ROUND((E3521/D3521)*100,0)</f>
        <v>101</v>
      </c>
      <c r="P3521">
        <f>ROUND(IF(L3521=0,0,(E3521/L3521)),0)</f>
        <v>72</v>
      </c>
      <c r="Q3521" t="str">
        <f>LEFT(N3521, SEARCH("/",N3521,1)-1)</f>
        <v>theater</v>
      </c>
      <c r="R3521" t="str">
        <f>RIGHT(N3521,LEN(N3521)-SEARCH("/",N3521,1))</f>
        <v>plays</v>
      </c>
      <c r="S3521" s="8">
        <f>(((J3521/60)/60)/24)+DATE(1970,1,1)+(-5/24)</f>
        <v>42037.390624999993</v>
      </c>
      <c r="T3521" s="8">
        <f>(((I3521/60)/60)/24)+DATE(1970,1,1)+(-5/24)</f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ROUND((E3522/D3522)*100,0)</f>
        <v>101</v>
      </c>
      <c r="P3522">
        <f>ROUND(IF(L3522=0,0,(E3522/L3522)),0)</f>
        <v>96</v>
      </c>
      <c r="Q3522" t="str">
        <f>LEFT(N3522, SEARCH("/",N3522,1)-1)</f>
        <v>theater</v>
      </c>
      <c r="R3522" t="str">
        <f>RIGHT(N3522,LEN(N3522)-SEARCH("/",N3522,1))</f>
        <v>plays</v>
      </c>
      <c r="S3522" s="8">
        <f>(((J3522/60)/60)/24)+DATE(1970,1,1)+(-5/24)</f>
        <v>42227.615879629629</v>
      </c>
      <c r="T3522" s="8">
        <f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ROUND((E3523/D3523)*100,0)</f>
        <v>169</v>
      </c>
      <c r="P3523">
        <f>ROUND(IF(L3523=0,0,(E3523/L3523)),0)</f>
        <v>46</v>
      </c>
      <c r="Q3523" t="str">
        <f>LEFT(N3523, SEARCH("/",N3523,1)-1)</f>
        <v>theater</v>
      </c>
      <c r="R3523" t="str">
        <f>RIGHT(N3523,LEN(N3523)-SEARCH("/",N3523,1))</f>
        <v>plays</v>
      </c>
      <c r="S3523" s="8">
        <f>(((J3523/60)/60)/24)+DATE(1970,1,1)+(-5/24)</f>
        <v>41881.153009259258</v>
      </c>
      <c r="T3523" s="8">
        <f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ROUND((E3524/D3524)*100,0)</f>
        <v>100</v>
      </c>
      <c r="P3524">
        <f>ROUND(IF(L3524=0,0,(E3524/L3524)),0)</f>
        <v>41</v>
      </c>
      <c r="Q3524" t="str">
        <f>LEFT(N3524, SEARCH("/",N3524,1)-1)</f>
        <v>theater</v>
      </c>
      <c r="R3524" t="str">
        <f>RIGHT(N3524,LEN(N3524)-SEARCH("/",N3524,1))</f>
        <v>plays</v>
      </c>
      <c r="S3524" s="8">
        <f>(((J3524/60)/60)/24)+DATE(1970,1,1)+(-5/24)</f>
        <v>42234.581550925919</v>
      </c>
      <c r="T3524" s="8">
        <f>(((I3524/60)/60)/24)+DATE(1970,1,1)+(-5/24)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ROUND((E3525/D3525)*100,0)</f>
        <v>114</v>
      </c>
      <c r="P3525">
        <f>ROUND(IF(L3525=0,0,(E3525/L3525)),0)</f>
        <v>57</v>
      </c>
      <c r="Q3525" t="str">
        <f>LEFT(N3525, SEARCH("/",N3525,1)-1)</f>
        <v>theater</v>
      </c>
      <c r="R3525" t="str">
        <f>RIGHT(N3525,LEN(N3525)-SEARCH("/",N3525,1))</f>
        <v>plays</v>
      </c>
      <c r="S3525" s="8">
        <f>(((J3525/60)/60)/24)+DATE(1970,1,1)+(-5/24)</f>
        <v>42581.189212962963</v>
      </c>
      <c r="T3525" s="8">
        <f>(((I3525/60)/60)/24)+DATE(1970,1,1)+(-5/24)</f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ROUND((E3526/D3526)*100,0)</f>
        <v>102</v>
      </c>
      <c r="P3526">
        <f>ROUND(IF(L3526=0,0,(E3526/L3526)),0)</f>
        <v>137</v>
      </c>
      <c r="Q3526" t="str">
        <f>LEFT(N3526, SEARCH("/",N3526,1)-1)</f>
        <v>theater</v>
      </c>
      <c r="R3526" t="str">
        <f>RIGHT(N3526,LEN(N3526)-SEARCH("/",N3526,1))</f>
        <v>plays</v>
      </c>
      <c r="S3526" s="8">
        <f>(((J3526/60)/60)/24)+DATE(1970,1,1)+(-5/24)</f>
        <v>41880.555243055554</v>
      </c>
      <c r="T3526" s="8">
        <f>(((I3526/60)/60)/24)+DATE(1970,1,1)+(-5/24)</f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ROUND((E3527/D3527)*100,0)</f>
        <v>106</v>
      </c>
      <c r="P3527">
        <f>ROUND(IF(L3527=0,0,(E3527/L3527)),0)</f>
        <v>76</v>
      </c>
      <c r="Q3527" t="str">
        <f>LEFT(N3527, SEARCH("/",N3527,1)-1)</f>
        <v>theater</v>
      </c>
      <c r="R3527" t="str">
        <f>RIGHT(N3527,LEN(N3527)-SEARCH("/",N3527,1))</f>
        <v>plays</v>
      </c>
      <c r="S3527" s="8">
        <f>(((J3527/60)/60)/24)+DATE(1970,1,1)+(-5/24)</f>
        <v>42214.487337962964</v>
      </c>
      <c r="T3527" s="8">
        <f>(((I3527/60)/60)/24)+DATE(1970,1,1)+(-5/24)</f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ROUND((E3528/D3528)*100,0)</f>
        <v>102</v>
      </c>
      <c r="P3528">
        <f>ROUND(IF(L3528=0,0,(E3528/L3528)),0)</f>
        <v>99</v>
      </c>
      <c r="Q3528" t="str">
        <f>LEFT(N3528, SEARCH("/",N3528,1)-1)</f>
        <v>theater</v>
      </c>
      <c r="R3528" t="str">
        <f>RIGHT(N3528,LEN(N3528)-SEARCH("/",N3528,1))</f>
        <v>plays</v>
      </c>
      <c r="S3528" s="8">
        <f>(((J3528/60)/60)/24)+DATE(1970,1,1)+(-5/24)</f>
        <v>42460.126979166664</v>
      </c>
      <c r="T3528" s="8">
        <f>(((I3528/60)/60)/24)+DATE(1970,1,1)+(-5/24)</f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ROUND((E3529/D3529)*100,0)</f>
        <v>117</v>
      </c>
      <c r="P3529">
        <f>ROUND(IF(L3529=0,0,(E3529/L3529)),0)</f>
        <v>82</v>
      </c>
      <c r="Q3529" t="str">
        <f>LEFT(N3529, SEARCH("/",N3529,1)-1)</f>
        <v>theater</v>
      </c>
      <c r="R3529" t="str">
        <f>RIGHT(N3529,LEN(N3529)-SEARCH("/",N3529,1))</f>
        <v>plays</v>
      </c>
      <c r="S3529" s="8">
        <f>(((J3529/60)/60)/24)+DATE(1970,1,1)+(-5/24)</f>
        <v>42166.814872685187</v>
      </c>
      <c r="T3529" s="8">
        <f>(((I3529/60)/60)/24)+DATE(1970,1,1)+(-5/24)</f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ROUND((E3530/D3530)*100,0)</f>
        <v>101</v>
      </c>
      <c r="P3530">
        <f>ROUND(IF(L3530=0,0,(E3530/L3530)),0)</f>
        <v>45</v>
      </c>
      <c r="Q3530" t="str">
        <f>LEFT(N3530, SEARCH("/",N3530,1)-1)</f>
        <v>theater</v>
      </c>
      <c r="R3530" t="str">
        <f>RIGHT(N3530,LEN(N3530)-SEARCH("/",N3530,1))</f>
        <v>plays</v>
      </c>
      <c r="S3530" s="8">
        <f>(((J3530/60)/60)/24)+DATE(1970,1,1)+(-5/24)</f>
        <v>42733.293032407404</v>
      </c>
      <c r="T3530" s="8">
        <f>(((I3530/60)/60)/24)+DATE(1970,1,1)+(-5/24)</f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ROUND((E3531/D3531)*100,0)</f>
        <v>132</v>
      </c>
      <c r="P3531">
        <f>ROUND(IF(L3531=0,0,(E3531/L3531)),0)</f>
        <v>37</v>
      </c>
      <c r="Q3531" t="str">
        <f>LEFT(N3531, SEARCH("/",N3531,1)-1)</f>
        <v>theater</v>
      </c>
      <c r="R3531" t="str">
        <f>RIGHT(N3531,LEN(N3531)-SEARCH("/",N3531,1))</f>
        <v>plays</v>
      </c>
      <c r="S3531" s="8">
        <f>(((J3531/60)/60)/24)+DATE(1970,1,1)+(-5/24)</f>
        <v>42177.553449074076</v>
      </c>
      <c r="T3531" s="8">
        <f>(((I3531/60)/60)/24)+DATE(1970,1,1)+(-5/24)</f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ROUND((E3532/D3532)*100,0)</f>
        <v>100</v>
      </c>
      <c r="P3532">
        <f>ROUND(IF(L3532=0,0,(E3532/L3532)),0)</f>
        <v>125</v>
      </c>
      <c r="Q3532" t="str">
        <f>LEFT(N3532, SEARCH("/",N3532,1)-1)</f>
        <v>theater</v>
      </c>
      <c r="R3532" t="str">
        <f>RIGHT(N3532,LEN(N3532)-SEARCH("/",N3532,1))</f>
        <v>plays</v>
      </c>
      <c r="S3532" s="8">
        <f>(((J3532/60)/60)/24)+DATE(1970,1,1)+(-5/24)</f>
        <v>42442.41501157407</v>
      </c>
      <c r="T3532" s="8">
        <f>(((I3532/60)/60)/24)+DATE(1970,1,1)+(-5/24)</f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ROUND((E3533/D3533)*100,0)</f>
        <v>128</v>
      </c>
      <c r="P3533">
        <f>ROUND(IF(L3533=0,0,(E3533/L3533)),0)</f>
        <v>49</v>
      </c>
      <c r="Q3533" t="str">
        <f>LEFT(N3533, SEARCH("/",N3533,1)-1)</f>
        <v>theater</v>
      </c>
      <c r="R3533" t="str">
        <f>RIGHT(N3533,LEN(N3533)-SEARCH("/",N3533,1))</f>
        <v>plays</v>
      </c>
      <c r="S3533" s="8">
        <f>(((J3533/60)/60)/24)+DATE(1970,1,1)+(-5/24)</f>
        <v>42521.44599537037</v>
      </c>
      <c r="T3533" s="8">
        <f>(((I3533/60)/60)/24)+DATE(1970,1,1)+(-5/24)</f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ROUND((E3534/D3534)*100,0)</f>
        <v>119</v>
      </c>
      <c r="P3534">
        <f>ROUND(IF(L3534=0,0,(E3534/L3534)),0)</f>
        <v>42</v>
      </c>
      <c r="Q3534" t="str">
        <f>LEFT(N3534, SEARCH("/",N3534,1)-1)</f>
        <v>theater</v>
      </c>
      <c r="R3534" t="str">
        <f>RIGHT(N3534,LEN(N3534)-SEARCH("/",N3534,1))</f>
        <v>plays</v>
      </c>
      <c r="S3534" s="8">
        <f>(((J3534/60)/60)/24)+DATE(1970,1,1)+(-5/24)</f>
        <v>41884.391516203701</v>
      </c>
      <c r="T3534" s="8">
        <f>(((I3534/60)/60)/24)+DATE(1970,1,1)+(-5/24)</f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ROUND((E3535/D3535)*100,0)</f>
        <v>126</v>
      </c>
      <c r="P3535">
        <f>ROUND(IF(L3535=0,0,(E3535/L3535)),0)</f>
        <v>79</v>
      </c>
      <c r="Q3535" t="str">
        <f>LEFT(N3535, SEARCH("/",N3535,1)-1)</f>
        <v>theater</v>
      </c>
      <c r="R3535" t="str">
        <f>RIGHT(N3535,LEN(N3535)-SEARCH("/",N3535,1))</f>
        <v>plays</v>
      </c>
      <c r="S3535" s="8">
        <f>(((J3535/60)/60)/24)+DATE(1970,1,1)+(-5/24)</f>
        <v>42289.552858796298</v>
      </c>
      <c r="T3535" s="8">
        <f>(((I3535/60)/60)/24)+DATE(1970,1,1)+(-5/24)</f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ROUND((E3536/D3536)*100,0)</f>
        <v>156</v>
      </c>
      <c r="P3536">
        <f>ROUND(IF(L3536=0,0,(E3536/L3536)),0)</f>
        <v>38</v>
      </c>
      <c r="Q3536" t="str">
        <f>LEFT(N3536, SEARCH("/",N3536,1)-1)</f>
        <v>theater</v>
      </c>
      <c r="R3536" t="str">
        <f>RIGHT(N3536,LEN(N3536)-SEARCH("/",N3536,1))</f>
        <v>plays</v>
      </c>
      <c r="S3536" s="8">
        <f>(((J3536/60)/60)/24)+DATE(1970,1,1)+(-5/24)</f>
        <v>42243.416932870365</v>
      </c>
      <c r="T3536" s="8">
        <f>(((I3536/60)/60)/24)+DATE(1970,1,1)+(-5/24)</f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ROUND((E3537/D3537)*100,0)</f>
        <v>103</v>
      </c>
      <c r="P3537">
        <f>ROUND(IF(L3537=0,0,(E3537/L3537)),0)</f>
        <v>45</v>
      </c>
      <c r="Q3537" t="str">
        <f>LEFT(N3537, SEARCH("/",N3537,1)-1)</f>
        <v>theater</v>
      </c>
      <c r="R3537" t="str">
        <f>RIGHT(N3537,LEN(N3537)-SEARCH("/",N3537,1))</f>
        <v>plays</v>
      </c>
      <c r="S3537" s="8">
        <f>(((J3537/60)/60)/24)+DATE(1970,1,1)+(-5/24)</f>
        <v>42248.431828703695</v>
      </c>
      <c r="T3537" s="8">
        <f>(((I3537/60)/60)/24)+DATE(1970,1,1)+(-5/24)</f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ROUND((E3538/D3538)*100,0)</f>
        <v>153</v>
      </c>
      <c r="P3538">
        <f>ROUND(IF(L3538=0,0,(E3538/L3538)),0)</f>
        <v>14</v>
      </c>
      <c r="Q3538" t="str">
        <f>LEFT(N3538, SEARCH("/",N3538,1)-1)</f>
        <v>theater</v>
      </c>
      <c r="R3538" t="str">
        <f>RIGHT(N3538,LEN(N3538)-SEARCH("/",N3538,1))</f>
        <v>plays</v>
      </c>
      <c r="S3538" s="8">
        <f>(((J3538/60)/60)/24)+DATE(1970,1,1)+(-5/24)</f>
        <v>42328.518807870372</v>
      </c>
      <c r="T3538" s="8">
        <f>(((I3538/60)/60)/24)+DATE(1970,1,1)+(-5/24)</f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ROUND((E3539/D3539)*100,0)</f>
        <v>180</v>
      </c>
      <c r="P3539">
        <f>ROUND(IF(L3539=0,0,(E3539/L3539)),0)</f>
        <v>44</v>
      </c>
      <c r="Q3539" t="str">
        <f>LEFT(N3539, SEARCH("/",N3539,1)-1)</f>
        <v>theater</v>
      </c>
      <c r="R3539" t="str">
        <f>RIGHT(N3539,LEN(N3539)-SEARCH("/",N3539,1))</f>
        <v>plays</v>
      </c>
      <c r="S3539" s="8">
        <f>(((J3539/60)/60)/24)+DATE(1970,1,1)+(-5/24)</f>
        <v>41923.146018518513</v>
      </c>
      <c r="T3539" s="8">
        <f>(((I3539/60)/60)/24)+DATE(1970,1,1)+(-5/24)</f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ROUND((E3540/D3540)*100,0)</f>
        <v>128</v>
      </c>
      <c r="P3540">
        <f>ROUND(IF(L3540=0,0,(E3540/L3540)),0)</f>
        <v>31</v>
      </c>
      <c r="Q3540" t="str">
        <f>LEFT(N3540, SEARCH("/",N3540,1)-1)</f>
        <v>theater</v>
      </c>
      <c r="R3540" t="str">
        <f>RIGHT(N3540,LEN(N3540)-SEARCH("/",N3540,1))</f>
        <v>plays</v>
      </c>
      <c r="S3540" s="8">
        <f>(((J3540/60)/60)/24)+DATE(1970,1,1)+(-5/24)</f>
        <v>42571.212268518517</v>
      </c>
      <c r="T3540" s="8">
        <f>(((I3540/60)/60)/24)+DATE(1970,1,1)+(-5/24)</f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ROUND((E3541/D3541)*100,0)</f>
        <v>120</v>
      </c>
      <c r="P3541">
        <f>ROUND(IF(L3541=0,0,(E3541/L3541)),0)</f>
        <v>55</v>
      </c>
      <c r="Q3541" t="str">
        <f>LEFT(N3541, SEARCH("/",N3541,1)-1)</f>
        <v>theater</v>
      </c>
      <c r="R3541" t="str">
        <f>RIGHT(N3541,LEN(N3541)-SEARCH("/",N3541,1))</f>
        <v>plays</v>
      </c>
      <c r="S3541" s="8">
        <f>(((J3541/60)/60)/24)+DATE(1970,1,1)+(-5/24)</f>
        <v>42600.547708333332</v>
      </c>
      <c r="T3541" s="8">
        <f>(((I3541/60)/60)/24)+DATE(1970,1,1)+(-5/24)</f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ROUND((E3542/D3542)*100,0)</f>
        <v>123</v>
      </c>
      <c r="P3542">
        <f>ROUND(IF(L3542=0,0,(E3542/L3542)),0)</f>
        <v>46</v>
      </c>
      <c r="Q3542" t="str">
        <f>LEFT(N3542, SEARCH("/",N3542,1)-1)</f>
        <v>theater</v>
      </c>
      <c r="R3542" t="str">
        <f>RIGHT(N3542,LEN(N3542)-SEARCH("/",N3542,1))</f>
        <v>plays</v>
      </c>
      <c r="S3542" s="8">
        <f>(((J3542/60)/60)/24)+DATE(1970,1,1)+(-5/24)</f>
        <v>42516.795034722221</v>
      </c>
      <c r="T3542" s="8">
        <f>(((I3542/60)/60)/24)+DATE(1970,1,1)+(-5/24)</f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ROUND((E3543/D3543)*100,0)</f>
        <v>105</v>
      </c>
      <c r="P3543">
        <f>ROUND(IF(L3543=0,0,(E3543/L3543)),0)</f>
        <v>39</v>
      </c>
      <c r="Q3543" t="str">
        <f>LEFT(N3543, SEARCH("/",N3543,1)-1)</f>
        <v>theater</v>
      </c>
      <c r="R3543" t="str">
        <f>RIGHT(N3543,LEN(N3543)-SEARCH("/",N3543,1))</f>
        <v>plays</v>
      </c>
      <c r="S3543" s="8">
        <f>(((J3543/60)/60)/24)+DATE(1970,1,1)+(-5/24)</f>
        <v>42222.521701388883</v>
      </c>
      <c r="T3543" s="8">
        <f>(((I3543/60)/60)/24)+DATE(1970,1,1)+(-5/24)</f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ROUND((E3544/D3544)*100,0)</f>
        <v>102</v>
      </c>
      <c r="P3544">
        <f>ROUND(IF(L3544=0,0,(E3544/L3544)),0)</f>
        <v>66</v>
      </c>
      <c r="Q3544" t="str">
        <f>LEFT(N3544, SEARCH("/",N3544,1)-1)</f>
        <v>theater</v>
      </c>
      <c r="R3544" t="str">
        <f>RIGHT(N3544,LEN(N3544)-SEARCH("/",N3544,1))</f>
        <v>plays</v>
      </c>
      <c r="S3544" s="8">
        <f>(((J3544/60)/60)/24)+DATE(1970,1,1)+(-5/24)</f>
        <v>41829.391458333332</v>
      </c>
      <c r="T3544" s="8">
        <f>(((I3544/60)/60)/24)+DATE(1970,1,1)+(-5/24)</f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ROUND((E3545/D3545)*100,0)</f>
        <v>105</v>
      </c>
      <c r="P3545">
        <f>ROUND(IF(L3545=0,0,(E3545/L3545)),0)</f>
        <v>54</v>
      </c>
      <c r="Q3545" t="str">
        <f>LEFT(N3545, SEARCH("/",N3545,1)-1)</f>
        <v>theater</v>
      </c>
      <c r="R3545" t="str">
        <f>RIGHT(N3545,LEN(N3545)-SEARCH("/",N3545,1))</f>
        <v>plays</v>
      </c>
      <c r="S3545" s="8">
        <f>(((J3545/60)/60)/24)+DATE(1970,1,1)+(-5/24)</f>
        <v>42150.546979166662</v>
      </c>
      <c r="T3545" s="8">
        <f>(((I3545/60)/60)/24)+DATE(1970,1,1)+(-5/24)</f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ROUND((E3546/D3546)*100,0)</f>
        <v>100</v>
      </c>
      <c r="P3546">
        <f>ROUND(IF(L3546=0,0,(E3546/L3546)),0)</f>
        <v>104</v>
      </c>
      <c r="Q3546" t="str">
        <f>LEFT(N3546, SEARCH("/",N3546,1)-1)</f>
        <v>theater</v>
      </c>
      <c r="R3546" t="str">
        <f>RIGHT(N3546,LEN(N3546)-SEARCH("/",N3546,1))</f>
        <v>plays</v>
      </c>
      <c r="S3546" s="8">
        <f>(((J3546/60)/60)/24)+DATE(1970,1,1)+(-5/24)</f>
        <v>42040.623344907406</v>
      </c>
      <c r="T3546" s="8">
        <f>(((I3546/60)/60)/24)+DATE(1970,1,1)+(-5/24)</f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ROUND((E3547/D3547)*100,0)</f>
        <v>100</v>
      </c>
      <c r="P3547">
        <f>ROUND(IF(L3547=0,0,(E3547/L3547)),0)</f>
        <v>31</v>
      </c>
      <c r="Q3547" t="str">
        <f>LEFT(N3547, SEARCH("/",N3547,1)-1)</f>
        <v>theater</v>
      </c>
      <c r="R3547" t="str">
        <f>RIGHT(N3547,LEN(N3547)-SEARCH("/",N3547,1))</f>
        <v>plays</v>
      </c>
      <c r="S3547" s="8">
        <f>(((J3547/60)/60)/24)+DATE(1970,1,1)+(-5/24)</f>
        <v>42075.599062499998</v>
      </c>
      <c r="T3547" s="8">
        <f>(((I3547/60)/60)/24)+DATE(1970,1,1)+(-5/24)</f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ROUND((E3548/D3548)*100,0)</f>
        <v>102</v>
      </c>
      <c r="P3548">
        <f>ROUND(IF(L3548=0,0,(E3548/L3548)),0)</f>
        <v>59</v>
      </c>
      <c r="Q3548" t="str">
        <f>LEFT(N3548, SEARCH("/",N3548,1)-1)</f>
        <v>theater</v>
      </c>
      <c r="R3548" t="str">
        <f>RIGHT(N3548,LEN(N3548)-SEARCH("/",N3548,1))</f>
        <v>plays</v>
      </c>
      <c r="S3548" s="8">
        <f>(((J3548/60)/60)/24)+DATE(1970,1,1)+(-5/24)</f>
        <v>42073.452361111107</v>
      </c>
      <c r="T3548" s="8">
        <f>(((I3548/60)/60)/24)+DATE(1970,1,1)+(-5/24)</f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ROUND((E3549/D3549)*100,0)</f>
        <v>114</v>
      </c>
      <c r="P3549">
        <f>ROUND(IF(L3549=0,0,(E3549/L3549)),0)</f>
        <v>119</v>
      </c>
      <c r="Q3549" t="str">
        <f>LEFT(N3549, SEARCH("/",N3549,1)-1)</f>
        <v>theater</v>
      </c>
      <c r="R3549" t="str">
        <f>RIGHT(N3549,LEN(N3549)-SEARCH("/",N3549,1))</f>
        <v>plays</v>
      </c>
      <c r="S3549" s="8">
        <f>(((J3549/60)/60)/24)+DATE(1970,1,1)+(-5/24)</f>
        <v>42479.870381944442</v>
      </c>
      <c r="T3549" s="8">
        <f>(((I3549/60)/60)/24)+DATE(1970,1,1)+(-5/24)</f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ROUND((E3550/D3550)*100,0)</f>
        <v>102</v>
      </c>
      <c r="P3550">
        <f>ROUND(IF(L3550=0,0,(E3550/L3550)),0)</f>
        <v>165</v>
      </c>
      <c r="Q3550" t="str">
        <f>LEFT(N3550, SEARCH("/",N3550,1)-1)</f>
        <v>theater</v>
      </c>
      <c r="R3550" t="str">
        <f>RIGHT(N3550,LEN(N3550)-SEARCH("/",N3550,1))</f>
        <v>plays</v>
      </c>
      <c r="S3550" s="8">
        <f>(((J3550/60)/60)/24)+DATE(1970,1,1)+(-5/24)</f>
        <v>42411.733958333331</v>
      </c>
      <c r="T3550" s="8">
        <f>(((I3550/60)/60)/24)+DATE(1970,1,1)+(-5/24)</f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ROUND((E3551/D3551)*100,0)</f>
        <v>102</v>
      </c>
      <c r="P3551">
        <f>ROUND(IF(L3551=0,0,(E3551/L3551)),0)</f>
        <v>24</v>
      </c>
      <c r="Q3551" t="str">
        <f>LEFT(N3551, SEARCH("/",N3551,1)-1)</f>
        <v>theater</v>
      </c>
      <c r="R3551" t="str">
        <f>RIGHT(N3551,LEN(N3551)-SEARCH("/",N3551,1))</f>
        <v>plays</v>
      </c>
      <c r="S3551" s="8">
        <f>(((J3551/60)/60)/24)+DATE(1970,1,1)+(-5/24)</f>
        <v>42223.186030092591</v>
      </c>
      <c r="T3551" s="8">
        <f>(((I3551/60)/60)/24)+DATE(1970,1,1)+(-5/24)</f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ROUND((E3552/D3552)*100,0)</f>
        <v>105</v>
      </c>
      <c r="P3552">
        <f>ROUND(IF(L3552=0,0,(E3552/L3552)),0)</f>
        <v>41</v>
      </c>
      <c r="Q3552" t="str">
        <f>LEFT(N3552, SEARCH("/",N3552,1)-1)</f>
        <v>theater</v>
      </c>
      <c r="R3552" t="str">
        <f>RIGHT(N3552,LEN(N3552)-SEARCH("/",N3552,1))</f>
        <v>plays</v>
      </c>
      <c r="S3552" s="8">
        <f>(((J3552/60)/60)/24)+DATE(1970,1,1)+(-5/24)</f>
        <v>42462.685162037036</v>
      </c>
      <c r="T3552" s="8">
        <f>(((I3552/60)/60)/24)+DATE(1970,1,1)+(-5/24)</f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ROUND((E3553/D3553)*100,0)</f>
        <v>102</v>
      </c>
      <c r="P3553">
        <f>ROUND(IF(L3553=0,0,(E3553/L3553)),0)</f>
        <v>61</v>
      </c>
      <c r="Q3553" t="str">
        <f>LEFT(N3553, SEARCH("/",N3553,1)-1)</f>
        <v>theater</v>
      </c>
      <c r="R3553" t="str">
        <f>RIGHT(N3553,LEN(N3553)-SEARCH("/",N3553,1))</f>
        <v>plays</v>
      </c>
      <c r="S3553" s="8">
        <f>(((J3553/60)/60)/24)+DATE(1970,1,1)+(-5/24)</f>
        <v>41753.307523148142</v>
      </c>
      <c r="T3553" s="8">
        <f>(((I3553/60)/60)/24)+DATE(1970,1,1)+(-5/24)</f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ROUND((E3554/D3554)*100,0)</f>
        <v>100</v>
      </c>
      <c r="P3554">
        <f>ROUND(IF(L3554=0,0,(E3554/L3554)),0)</f>
        <v>39</v>
      </c>
      <c r="Q3554" t="str">
        <f>LEFT(N3554, SEARCH("/",N3554,1)-1)</f>
        <v>theater</v>
      </c>
      <c r="R3554" t="str">
        <f>RIGHT(N3554,LEN(N3554)-SEARCH("/",N3554,1))</f>
        <v>plays</v>
      </c>
      <c r="S3554" s="8">
        <f>(((J3554/60)/60)/24)+DATE(1970,1,1)+(-5/24)</f>
        <v>41788.378749999996</v>
      </c>
      <c r="T3554" s="8">
        <f>(((I3554/60)/60)/24)+DATE(1970,1,1)+(-5/24)</f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ROUND((E3555/D3555)*100,0)</f>
        <v>106</v>
      </c>
      <c r="P3555">
        <f>ROUND(IF(L3555=0,0,(E3555/L3555)),0)</f>
        <v>56</v>
      </c>
      <c r="Q3555" t="str">
        <f>LEFT(N3555, SEARCH("/",N3555,1)-1)</f>
        <v>theater</v>
      </c>
      <c r="R3555" t="str">
        <f>RIGHT(N3555,LEN(N3555)-SEARCH("/",N3555,1))</f>
        <v>plays</v>
      </c>
      <c r="S3555" s="8">
        <f>(((J3555/60)/60)/24)+DATE(1970,1,1)+(-5/24)</f>
        <v>42195.820370370369</v>
      </c>
      <c r="T3555" s="8">
        <f>(((I3555/60)/60)/24)+DATE(1970,1,1)+(-5/24)</f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ROUND((E3556/D3556)*100,0)</f>
        <v>113</v>
      </c>
      <c r="P3556">
        <f>ROUND(IF(L3556=0,0,(E3556/L3556)),0)</f>
        <v>107</v>
      </c>
      <c r="Q3556" t="str">
        <f>LEFT(N3556, SEARCH("/",N3556,1)-1)</f>
        <v>theater</v>
      </c>
      <c r="R3556" t="str">
        <f>RIGHT(N3556,LEN(N3556)-SEARCH("/",N3556,1))</f>
        <v>plays</v>
      </c>
      <c r="S3556" s="8">
        <f>(((J3556/60)/60)/24)+DATE(1970,1,1)+(-5/24)</f>
        <v>42015.842118055552</v>
      </c>
      <c r="T3556" s="8">
        <f>(((I3556/60)/60)/24)+DATE(1970,1,1)+(-5/24)</f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ROUND((E3557/D3557)*100,0)</f>
        <v>100</v>
      </c>
      <c r="P3557">
        <f>ROUND(IF(L3557=0,0,(E3557/L3557)),0)</f>
        <v>171</v>
      </c>
      <c r="Q3557" t="str">
        <f>LEFT(N3557, SEARCH("/",N3557,1)-1)</f>
        <v>theater</v>
      </c>
      <c r="R3557" t="str">
        <f>RIGHT(N3557,LEN(N3557)-SEARCH("/",N3557,1))</f>
        <v>plays</v>
      </c>
      <c r="S3557" s="8">
        <f>(((J3557/60)/60)/24)+DATE(1970,1,1)+(-5/24)</f>
        <v>42661.233726851853</v>
      </c>
      <c r="T3557" s="8">
        <f>(((I3557/60)/60)/24)+DATE(1970,1,1)+(-5/24)</f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ROUND((E3558/D3558)*100,0)</f>
        <v>100</v>
      </c>
      <c r="P3558">
        <f>ROUND(IF(L3558=0,0,(E3558/L3558)),0)</f>
        <v>111</v>
      </c>
      <c r="Q3558" t="str">
        <f>LEFT(N3558, SEARCH("/",N3558,1)-1)</f>
        <v>theater</v>
      </c>
      <c r="R3558" t="str">
        <f>RIGHT(N3558,LEN(N3558)-SEARCH("/",N3558,1))</f>
        <v>plays</v>
      </c>
      <c r="S3558" s="8">
        <f>(((J3558/60)/60)/24)+DATE(1970,1,1)+(-5/24)</f>
        <v>41808.441249999996</v>
      </c>
      <c r="T3558" s="8">
        <f>(((I3558/60)/60)/24)+DATE(1970,1,1)+(-5/24)</f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ROUND((E3559/D3559)*100,0)</f>
        <v>100</v>
      </c>
      <c r="P3559">
        <f>ROUND(IF(L3559=0,0,(E3559/L3559)),0)</f>
        <v>179</v>
      </c>
      <c r="Q3559" t="str">
        <f>LEFT(N3559, SEARCH("/",N3559,1)-1)</f>
        <v>theater</v>
      </c>
      <c r="R3559" t="str">
        <f>RIGHT(N3559,LEN(N3559)-SEARCH("/",N3559,1))</f>
        <v>plays</v>
      </c>
      <c r="S3559" s="8">
        <f>(((J3559/60)/60)/24)+DATE(1970,1,1)+(-5/24)</f>
        <v>41730.068414351852</v>
      </c>
      <c r="T3559" s="8">
        <f>(((I3559/60)/60)/24)+DATE(1970,1,1)+(-5/24)</f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ROUND((E3560/D3560)*100,0)</f>
        <v>144</v>
      </c>
      <c r="P3560">
        <f>ROUND(IF(L3560=0,0,(E3560/L3560)),0)</f>
        <v>23</v>
      </c>
      <c r="Q3560" t="str">
        <f>LEFT(N3560, SEARCH("/",N3560,1)-1)</f>
        <v>theater</v>
      </c>
      <c r="R3560" t="str">
        <f>RIGHT(N3560,LEN(N3560)-SEARCH("/",N3560,1))</f>
        <v>plays</v>
      </c>
      <c r="S3560" s="8">
        <f>(((J3560/60)/60)/24)+DATE(1970,1,1)+(-5/24)</f>
        <v>42139.608506944445</v>
      </c>
      <c r="T3560" s="8">
        <f>(((I3560/60)/60)/24)+DATE(1970,1,1)+(-5/24)</f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ROUND((E3561/D3561)*100,0)</f>
        <v>104</v>
      </c>
      <c r="P3561">
        <f>ROUND(IF(L3561=0,0,(E3561/L3561)),0)</f>
        <v>43</v>
      </c>
      <c r="Q3561" t="str">
        <f>LEFT(N3561, SEARCH("/",N3561,1)-1)</f>
        <v>theater</v>
      </c>
      <c r="R3561" t="str">
        <f>RIGHT(N3561,LEN(N3561)-SEARCH("/",N3561,1))</f>
        <v>plays</v>
      </c>
      <c r="S3561" s="8">
        <f>(((J3561/60)/60)/24)+DATE(1970,1,1)+(-5/24)</f>
        <v>42193.887824074067</v>
      </c>
      <c r="T3561" s="8">
        <f>(((I3561/60)/60)/24)+DATE(1970,1,1)+(-5/24)</f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ROUND((E3562/D3562)*100,0)</f>
        <v>108</v>
      </c>
      <c r="P3562">
        <f>ROUND(IF(L3562=0,0,(E3562/L3562)),0)</f>
        <v>47</v>
      </c>
      <c r="Q3562" t="str">
        <f>LEFT(N3562, SEARCH("/",N3562,1)-1)</f>
        <v>theater</v>
      </c>
      <c r="R3562" t="str">
        <f>RIGHT(N3562,LEN(N3562)-SEARCH("/",N3562,1))</f>
        <v>plays</v>
      </c>
      <c r="S3562" s="8">
        <f>(((J3562/60)/60)/24)+DATE(1970,1,1)+(-5/24)</f>
        <v>42115.681319444448</v>
      </c>
      <c r="T3562" s="8">
        <f>(((I3562/60)/60)/24)+DATE(1970,1,1)+(-5/24)</f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ROUND((E3563/D3563)*100,0)</f>
        <v>102</v>
      </c>
      <c r="P3563">
        <f>ROUND(IF(L3563=0,0,(E3563/L3563)),0)</f>
        <v>47</v>
      </c>
      <c r="Q3563" t="str">
        <f>LEFT(N3563, SEARCH("/",N3563,1)-1)</f>
        <v>theater</v>
      </c>
      <c r="R3563" t="str">
        <f>RIGHT(N3563,LEN(N3563)-SEARCH("/",N3563,1))</f>
        <v>plays</v>
      </c>
      <c r="S3563" s="8">
        <f>(((J3563/60)/60)/24)+DATE(1970,1,1)+(-5/24)</f>
        <v>42203.471967592595</v>
      </c>
      <c r="T3563" s="8">
        <f>(((I3563/60)/60)/24)+DATE(1970,1,1)+(-5/24)</f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ROUND((E3564/D3564)*100,0)</f>
        <v>149</v>
      </c>
      <c r="P3564">
        <f>ROUND(IF(L3564=0,0,(E3564/L3564)),0)</f>
        <v>15</v>
      </c>
      <c r="Q3564" t="str">
        <f>LEFT(N3564, SEARCH("/",N3564,1)-1)</f>
        <v>theater</v>
      </c>
      <c r="R3564" t="str">
        <f>RIGHT(N3564,LEN(N3564)-SEARCH("/",N3564,1))</f>
        <v>plays</v>
      </c>
      <c r="S3564" s="8">
        <f>(((J3564/60)/60)/24)+DATE(1970,1,1)+(-5/24)</f>
        <v>42433.553553240738</v>
      </c>
      <c r="T3564" s="8">
        <f>(((I3564/60)/60)/24)+DATE(1970,1,1)+(-5/24)</f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ROUND((E3565/D3565)*100,0)</f>
        <v>105</v>
      </c>
      <c r="P3565">
        <f>ROUND(IF(L3565=0,0,(E3565/L3565)),0)</f>
        <v>21</v>
      </c>
      <c r="Q3565" t="str">
        <f>LEFT(N3565, SEARCH("/",N3565,1)-1)</f>
        <v>theater</v>
      </c>
      <c r="R3565" t="str">
        <f>RIGHT(N3565,LEN(N3565)-SEARCH("/",N3565,1))</f>
        <v>plays</v>
      </c>
      <c r="S3565" s="8">
        <f>(((J3565/60)/60)/24)+DATE(1970,1,1)+(-5/24)</f>
        <v>42555.46361111111</v>
      </c>
      <c r="T3565" s="8">
        <f>(((I3565/60)/60)/24)+DATE(1970,1,1)+(-5/24)</f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ROUND((E3566/D3566)*100,0)</f>
        <v>101</v>
      </c>
      <c r="P3566">
        <f>ROUND(IF(L3566=0,0,(E3566/L3566)),0)</f>
        <v>59</v>
      </c>
      <c r="Q3566" t="str">
        <f>LEFT(N3566, SEARCH("/",N3566,1)-1)</f>
        <v>theater</v>
      </c>
      <c r="R3566" t="str">
        <f>RIGHT(N3566,LEN(N3566)-SEARCH("/",N3566,1))</f>
        <v>plays</v>
      </c>
      <c r="S3566" s="8">
        <f>(((J3566/60)/60)/24)+DATE(1970,1,1)+(-5/24)</f>
        <v>42236.414918981485</v>
      </c>
      <c r="T3566" s="8">
        <f>(((I3566/60)/60)/24)+DATE(1970,1,1)+(-5/24)</f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ROUND((E3567/D3567)*100,0)</f>
        <v>131</v>
      </c>
      <c r="P3567">
        <f>ROUND(IF(L3567=0,0,(E3567/L3567)),0)</f>
        <v>98</v>
      </c>
      <c r="Q3567" t="str">
        <f>LEFT(N3567, SEARCH("/",N3567,1)-1)</f>
        <v>theater</v>
      </c>
      <c r="R3567" t="str">
        <f>RIGHT(N3567,LEN(N3567)-SEARCH("/",N3567,1))</f>
        <v>plays</v>
      </c>
      <c r="S3567" s="8">
        <f>(((J3567/60)/60)/24)+DATE(1970,1,1)+(-5/24)</f>
        <v>41974.534814814811</v>
      </c>
      <c r="T3567" s="8">
        <f>(((I3567/60)/60)/24)+DATE(1970,1,1)+(-5/24)</f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ROUND((E3568/D3568)*100,0)</f>
        <v>105</v>
      </c>
      <c r="P3568">
        <f>ROUND(IF(L3568=0,0,(E3568/L3568)),0)</f>
        <v>55</v>
      </c>
      <c r="Q3568" t="str">
        <f>LEFT(N3568, SEARCH("/",N3568,1)-1)</f>
        <v>theater</v>
      </c>
      <c r="R3568" t="str">
        <f>RIGHT(N3568,LEN(N3568)-SEARCH("/",N3568,1))</f>
        <v>plays</v>
      </c>
      <c r="S3568" s="8">
        <f>(((J3568/60)/60)/24)+DATE(1970,1,1)+(-5/24)</f>
        <v>41997.299571759257</v>
      </c>
      <c r="T3568" s="8">
        <f>(((I3568/60)/60)/24)+DATE(1970,1,1)+(-5/24)</f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ROUND((E3569/D3569)*100,0)</f>
        <v>109</v>
      </c>
      <c r="P3569">
        <f>ROUND(IF(L3569=0,0,(E3569/L3569)),0)</f>
        <v>27</v>
      </c>
      <c r="Q3569" t="str">
        <f>LEFT(N3569, SEARCH("/",N3569,1)-1)</f>
        <v>theater</v>
      </c>
      <c r="R3569" t="str">
        <f>RIGHT(N3569,LEN(N3569)-SEARCH("/",N3569,1))</f>
        <v>plays</v>
      </c>
      <c r="S3569" s="8">
        <f>(((J3569/60)/60)/24)+DATE(1970,1,1)+(-5/24)</f>
        <v>42135.602361111109</v>
      </c>
      <c r="T3569" s="8">
        <f>(((I3569/60)/60)/24)+DATE(1970,1,1)+(-5/24)</f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ROUND((E3570/D3570)*100,0)</f>
        <v>111</v>
      </c>
      <c r="P3570">
        <f>ROUND(IF(L3570=0,0,(E3570/L3570)),0)</f>
        <v>58</v>
      </c>
      <c r="Q3570" t="str">
        <f>LEFT(N3570, SEARCH("/",N3570,1)-1)</f>
        <v>theater</v>
      </c>
      <c r="R3570" t="str">
        <f>RIGHT(N3570,LEN(N3570)-SEARCH("/",N3570,1))</f>
        <v>plays</v>
      </c>
      <c r="S3570" s="8">
        <f>(((J3570/60)/60)/24)+DATE(1970,1,1)+(-5/24)</f>
        <v>41869.532337962963</v>
      </c>
      <c r="T3570" s="8">
        <f>(((I3570/60)/60)/24)+DATE(1970,1,1)+(-5/24)</f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ROUND((E3571/D3571)*100,0)</f>
        <v>100</v>
      </c>
      <c r="P3571">
        <f>ROUND(IF(L3571=0,0,(E3571/L3571)),0)</f>
        <v>123</v>
      </c>
      <c r="Q3571" t="str">
        <f>LEFT(N3571, SEARCH("/",N3571,1)-1)</f>
        <v>theater</v>
      </c>
      <c r="R3571" t="str">
        <f>RIGHT(N3571,LEN(N3571)-SEARCH("/",N3571,1))</f>
        <v>plays</v>
      </c>
      <c r="S3571" s="8">
        <f>(((J3571/60)/60)/24)+DATE(1970,1,1)+(-5/24)</f>
        <v>41982.480277777773</v>
      </c>
      <c r="T3571" s="8">
        <f>(((I3571/60)/60)/24)+DATE(1970,1,1)+(-5/24)</f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ROUND((E3572/D3572)*100,0)</f>
        <v>114</v>
      </c>
      <c r="P3572">
        <f>ROUND(IF(L3572=0,0,(E3572/L3572)),0)</f>
        <v>88</v>
      </c>
      <c r="Q3572" t="str">
        <f>LEFT(N3572, SEARCH("/",N3572,1)-1)</f>
        <v>theater</v>
      </c>
      <c r="R3572" t="str">
        <f>RIGHT(N3572,LEN(N3572)-SEARCH("/",N3572,1))</f>
        <v>plays</v>
      </c>
      <c r="S3572" s="8">
        <f>(((J3572/60)/60)/24)+DATE(1970,1,1)+(-5/24)</f>
        <v>41976.123645833337</v>
      </c>
      <c r="T3572" s="8">
        <f>(((I3572/60)/60)/24)+DATE(1970,1,1)+(-5/24)</f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ROUND((E3573/D3573)*100,0)</f>
        <v>122</v>
      </c>
      <c r="P3573">
        <f>ROUND(IF(L3573=0,0,(E3573/L3573)),0)</f>
        <v>73</v>
      </c>
      <c r="Q3573" t="str">
        <f>LEFT(N3573, SEARCH("/",N3573,1)-1)</f>
        <v>theater</v>
      </c>
      <c r="R3573" t="str">
        <f>RIGHT(N3573,LEN(N3573)-SEARCH("/",N3573,1))</f>
        <v>plays</v>
      </c>
      <c r="S3573" s="8">
        <f>(((J3573/60)/60)/24)+DATE(1970,1,1)+(-5/24)</f>
        <v>41912.650613425925</v>
      </c>
      <c r="T3573" s="8">
        <f>(((I3573/60)/60)/24)+DATE(1970,1,1)+(-5/24)</f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ROUND((E3574/D3574)*100,0)</f>
        <v>100</v>
      </c>
      <c r="P3574">
        <f>ROUND(IF(L3574=0,0,(E3574/L3574)),0)</f>
        <v>56</v>
      </c>
      <c r="Q3574" t="str">
        <f>LEFT(N3574, SEARCH("/",N3574,1)-1)</f>
        <v>theater</v>
      </c>
      <c r="R3574" t="str">
        <f>RIGHT(N3574,LEN(N3574)-SEARCH("/",N3574,1))</f>
        <v>plays</v>
      </c>
      <c r="S3574" s="8">
        <f>(((J3574/60)/60)/24)+DATE(1970,1,1)+(-5/24)</f>
        <v>42146.36206018518</v>
      </c>
      <c r="T3574" s="8">
        <f>(((I3574/60)/60)/24)+DATE(1970,1,1)+(-5/24)</f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ROUND((E3575/D3575)*100,0)</f>
        <v>103</v>
      </c>
      <c r="P3575">
        <f>ROUND(IF(L3575=0,0,(E3575/L3575)),0)</f>
        <v>40</v>
      </c>
      <c r="Q3575" t="str">
        <f>LEFT(N3575, SEARCH("/",N3575,1)-1)</f>
        <v>theater</v>
      </c>
      <c r="R3575" t="str">
        <f>RIGHT(N3575,LEN(N3575)-SEARCH("/",N3575,1))</f>
        <v>plays</v>
      </c>
      <c r="S3575" s="8">
        <f>(((J3575/60)/60)/24)+DATE(1970,1,1)+(-5/24)</f>
        <v>41921.167199074072</v>
      </c>
      <c r="T3575" s="8">
        <f>(((I3575/60)/60)/24)+DATE(1970,1,1)+(-5/24)</f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ROUND((E3576/D3576)*100,0)</f>
        <v>106</v>
      </c>
      <c r="P3576">
        <f>ROUND(IF(L3576=0,0,(E3576/L3576)),0)</f>
        <v>137</v>
      </c>
      <c r="Q3576" t="str">
        <f>LEFT(N3576, SEARCH("/",N3576,1)-1)</f>
        <v>theater</v>
      </c>
      <c r="R3576" t="str">
        <f>RIGHT(N3576,LEN(N3576)-SEARCH("/",N3576,1))</f>
        <v>plays</v>
      </c>
      <c r="S3576" s="8">
        <f>(((J3576/60)/60)/24)+DATE(1970,1,1)+(-5/24)</f>
        <v>41926.734351851846</v>
      </c>
      <c r="T3576" s="8">
        <f>(((I3576/60)/60)/24)+DATE(1970,1,1)+(-5/24)</f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ROUND((E3577/D3577)*100,0)</f>
        <v>101</v>
      </c>
      <c r="P3577">
        <f>ROUND(IF(L3577=0,0,(E3577/L3577)),0)</f>
        <v>99</v>
      </c>
      <c r="Q3577" t="str">
        <f>LEFT(N3577, SEARCH("/",N3577,1)-1)</f>
        <v>theater</v>
      </c>
      <c r="R3577" t="str">
        <f>RIGHT(N3577,LEN(N3577)-SEARCH("/",N3577,1))</f>
        <v>plays</v>
      </c>
      <c r="S3577" s="8">
        <f>(((J3577/60)/60)/24)+DATE(1970,1,1)+(-5/24)</f>
        <v>42561.575543981475</v>
      </c>
      <c r="T3577" s="8">
        <f>(((I3577/60)/60)/24)+DATE(1970,1,1)+(-5/24)</f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ROUND((E3578/D3578)*100,0)</f>
        <v>100</v>
      </c>
      <c r="P3578">
        <f>ROUND(IF(L3578=0,0,(E3578/L3578)),0)</f>
        <v>20</v>
      </c>
      <c r="Q3578" t="str">
        <f>LEFT(N3578, SEARCH("/",N3578,1)-1)</f>
        <v>theater</v>
      </c>
      <c r="R3578" t="str">
        <f>RIGHT(N3578,LEN(N3578)-SEARCH("/",N3578,1))</f>
        <v>plays</v>
      </c>
      <c r="S3578" s="8">
        <f>(((J3578/60)/60)/24)+DATE(1970,1,1)+(-5/24)</f>
        <v>42649.340902777774</v>
      </c>
      <c r="T3578" s="8">
        <f>(((I3578/60)/60)/24)+DATE(1970,1,1)+(-5/24)</f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ROUND((E3579/D3579)*100,0)</f>
        <v>130</v>
      </c>
      <c r="P3579">
        <f>ROUND(IF(L3579=0,0,(E3579/L3579)),0)</f>
        <v>29</v>
      </c>
      <c r="Q3579" t="str">
        <f>LEFT(N3579, SEARCH("/",N3579,1)-1)</f>
        <v>theater</v>
      </c>
      <c r="R3579" t="str">
        <f>RIGHT(N3579,LEN(N3579)-SEARCH("/",N3579,1))</f>
        <v>plays</v>
      </c>
      <c r="S3579" s="8">
        <f>(((J3579/60)/60)/24)+DATE(1970,1,1)+(-5/24)</f>
        <v>42093.578506944446</v>
      </c>
      <c r="T3579" s="8">
        <f>(((I3579/60)/60)/24)+DATE(1970,1,1)+(-5/24)</f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ROUND((E3580/D3580)*100,0)</f>
        <v>100</v>
      </c>
      <c r="P3580">
        <f>ROUND(IF(L3580=0,0,(E3580/L3580)),0)</f>
        <v>41</v>
      </c>
      <c r="Q3580" t="str">
        <f>LEFT(N3580, SEARCH("/",N3580,1)-1)</f>
        <v>theater</v>
      </c>
      <c r="R3580" t="str">
        <f>RIGHT(N3580,LEN(N3580)-SEARCH("/",N3580,1))</f>
        <v>plays</v>
      </c>
      <c r="S3580" s="8">
        <f>(((J3580/60)/60)/24)+DATE(1970,1,1)+(-5/24)</f>
        <v>42460.525196759256</v>
      </c>
      <c r="T3580" s="8">
        <f>(((I3580/60)/60)/24)+DATE(1970,1,1)+(-5/24)</f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ROUND((E3581/D3581)*100,0)</f>
        <v>100</v>
      </c>
      <c r="P3581">
        <f>ROUND(IF(L3581=0,0,(E3581/L3581)),0)</f>
        <v>36</v>
      </c>
      <c r="Q3581" t="str">
        <f>LEFT(N3581, SEARCH("/",N3581,1)-1)</f>
        <v>theater</v>
      </c>
      <c r="R3581" t="str">
        <f>RIGHT(N3581,LEN(N3581)-SEARCH("/",N3581,1))</f>
        <v>plays</v>
      </c>
      <c r="S3581" s="8">
        <f>(((J3581/60)/60)/24)+DATE(1970,1,1)+(-5/24)</f>
        <v>42430.553888888891</v>
      </c>
      <c r="T3581" s="8">
        <f>(((I3581/60)/60)/24)+DATE(1970,1,1)+(-5/24)</f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ROUND((E3582/D3582)*100,0)</f>
        <v>114</v>
      </c>
      <c r="P3582">
        <f>ROUND(IF(L3582=0,0,(E3582/L3582)),0)</f>
        <v>38</v>
      </c>
      <c r="Q3582" t="str">
        <f>LEFT(N3582, SEARCH("/",N3582,1)-1)</f>
        <v>theater</v>
      </c>
      <c r="R3582" t="str">
        <f>RIGHT(N3582,LEN(N3582)-SEARCH("/",N3582,1))</f>
        <v>plays</v>
      </c>
      <c r="S3582" s="8">
        <f>(((J3582/60)/60)/24)+DATE(1970,1,1)+(-5/24)</f>
        <v>42025.967847222222</v>
      </c>
      <c r="T3582" s="8">
        <f>(((I3582/60)/60)/24)+DATE(1970,1,1)+(-5/24)</f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ROUND((E3583/D3583)*100,0)</f>
        <v>100</v>
      </c>
      <c r="P3583">
        <f>ROUND(IF(L3583=0,0,(E3583/L3583)),0)</f>
        <v>33</v>
      </c>
      <c r="Q3583" t="str">
        <f>LEFT(N3583, SEARCH("/",N3583,1)-1)</f>
        <v>theater</v>
      </c>
      <c r="R3583" t="str">
        <f>RIGHT(N3583,LEN(N3583)-SEARCH("/",N3583,1))</f>
        <v>plays</v>
      </c>
      <c r="S3583" s="8">
        <f>(((J3583/60)/60)/24)+DATE(1970,1,1)+(-5/24)</f>
        <v>41836.26284722222</v>
      </c>
      <c r="T3583" s="8">
        <f>(((I3583/60)/60)/24)+DATE(1970,1,1)+(-5/24)</f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ROUND((E3584/D3584)*100,0)</f>
        <v>287</v>
      </c>
      <c r="P3584">
        <f>ROUND(IF(L3584=0,0,(E3584/L3584)),0)</f>
        <v>59</v>
      </c>
      <c r="Q3584" t="str">
        <f>LEFT(N3584, SEARCH("/",N3584,1)-1)</f>
        <v>theater</v>
      </c>
      <c r="R3584" t="str">
        <f>RIGHT(N3584,LEN(N3584)-SEARCH("/",N3584,1))</f>
        <v>plays</v>
      </c>
      <c r="S3584" s="8">
        <f>(((J3584/60)/60)/24)+DATE(1970,1,1)+(-5/24)</f>
        <v>42450.887523148143</v>
      </c>
      <c r="T3584" s="8">
        <f>(((I3584/60)/60)/24)+DATE(1970,1,1)+(-5/24)</f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ROUND((E3585/D3585)*100,0)</f>
        <v>109</v>
      </c>
      <c r="P3585">
        <f>ROUND(IF(L3585=0,0,(E3585/L3585)),0)</f>
        <v>136</v>
      </c>
      <c r="Q3585" t="str">
        <f>LEFT(N3585, SEARCH("/",N3585,1)-1)</f>
        <v>theater</v>
      </c>
      <c r="R3585" t="str">
        <f>RIGHT(N3585,LEN(N3585)-SEARCH("/",N3585,1))</f>
        <v>plays</v>
      </c>
      <c r="S3585" s="8">
        <f>(((J3585/60)/60)/24)+DATE(1970,1,1)+(-5/24)</f>
        <v>42418.217650462961</v>
      </c>
      <c r="T3585" s="8">
        <f>(((I3585/60)/60)/24)+DATE(1970,1,1)+(-5/24)</f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ROUND((E3586/D3586)*100,0)</f>
        <v>116</v>
      </c>
      <c r="P3586">
        <f>ROUND(IF(L3586=0,0,(E3586/L3586)),0)</f>
        <v>31</v>
      </c>
      <c r="Q3586" t="str">
        <f>LEFT(N3586, SEARCH("/",N3586,1)-1)</f>
        <v>theater</v>
      </c>
      <c r="R3586" t="str">
        <f>RIGHT(N3586,LEN(N3586)-SEARCH("/",N3586,1))</f>
        <v>plays</v>
      </c>
      <c r="S3586" s="8">
        <f>(((J3586/60)/60)/24)+DATE(1970,1,1)+(-5/24)</f>
        <v>42168.108148148145</v>
      </c>
      <c r="T3586" s="8">
        <f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ROUND((E3587/D3587)*100,0)</f>
        <v>119</v>
      </c>
      <c r="P3587">
        <f>ROUND(IF(L3587=0,0,(E3587/L3587)),0)</f>
        <v>176</v>
      </c>
      <c r="Q3587" t="str">
        <f>LEFT(N3587, SEARCH("/",N3587,1)-1)</f>
        <v>theater</v>
      </c>
      <c r="R3587" t="str">
        <f>RIGHT(N3587,LEN(N3587)-SEARCH("/",N3587,1))</f>
        <v>plays</v>
      </c>
      <c r="S3587" s="8">
        <f>(((J3587/60)/60)/24)+DATE(1970,1,1)+(-5/24)</f>
        <v>41964.507986111108</v>
      </c>
      <c r="T3587" s="8">
        <f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ROUND((E3588/D3588)*100,0)</f>
        <v>109</v>
      </c>
      <c r="P3588">
        <f>ROUND(IF(L3588=0,0,(E3588/L3588)),0)</f>
        <v>152</v>
      </c>
      <c r="Q3588" t="str">
        <f>LEFT(N3588, SEARCH("/",N3588,1)-1)</f>
        <v>theater</v>
      </c>
      <c r="R3588" t="str">
        <f>RIGHT(N3588,LEN(N3588)-SEARCH("/",N3588,1))</f>
        <v>plays</v>
      </c>
      <c r="S3588" s="8">
        <f>(((J3588/60)/60)/24)+DATE(1970,1,1)+(-5/24)</f>
        <v>42576.489236111105</v>
      </c>
      <c r="T3588" s="8">
        <f>(((I3588/60)/60)/24)+DATE(1970,1,1)+(-5/24)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ROUND((E3589/D3589)*100,0)</f>
        <v>127</v>
      </c>
      <c r="P3589">
        <f>ROUND(IF(L3589=0,0,(E3589/L3589)),0)</f>
        <v>23</v>
      </c>
      <c r="Q3589" t="str">
        <f>LEFT(N3589, SEARCH("/",N3589,1)-1)</f>
        <v>theater</v>
      </c>
      <c r="R3589" t="str">
        <f>RIGHT(N3589,LEN(N3589)-SEARCH("/",N3589,1))</f>
        <v>plays</v>
      </c>
      <c r="S3589" s="8">
        <f>(((J3589/60)/60)/24)+DATE(1970,1,1)+(-5/24)</f>
        <v>42503.331643518519</v>
      </c>
      <c r="T3589" s="8">
        <f>(((I3589/60)/60)/24)+DATE(1970,1,1)+(-5/24)</f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ROUND((E3590/D3590)*100,0)</f>
        <v>101</v>
      </c>
      <c r="P3590">
        <f>ROUND(IF(L3590=0,0,(E3590/L3590)),0)</f>
        <v>18</v>
      </c>
      <c r="Q3590" t="str">
        <f>LEFT(N3590, SEARCH("/",N3590,1)-1)</f>
        <v>theater</v>
      </c>
      <c r="R3590" t="str">
        <f>RIGHT(N3590,LEN(N3590)-SEARCH("/",N3590,1))</f>
        <v>plays</v>
      </c>
      <c r="S3590" s="8">
        <f>(((J3590/60)/60)/24)+DATE(1970,1,1)+(-5/24)</f>
        <v>42101.620486111111</v>
      </c>
      <c r="T3590" s="8">
        <f>(((I3590/60)/60)/24)+DATE(1970,1,1)+(-5/24)</f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ROUND((E3591/D3591)*100,0)</f>
        <v>128</v>
      </c>
      <c r="P3591">
        <f>ROUND(IF(L3591=0,0,(E3591/L3591)),0)</f>
        <v>82</v>
      </c>
      <c r="Q3591" t="str">
        <f>LEFT(N3591, SEARCH("/",N3591,1)-1)</f>
        <v>theater</v>
      </c>
      <c r="R3591" t="str">
        <f>RIGHT(N3591,LEN(N3591)-SEARCH("/",N3591,1))</f>
        <v>plays</v>
      </c>
      <c r="S3591" s="8">
        <f>(((J3591/60)/60)/24)+DATE(1970,1,1)+(-5/24)</f>
        <v>42125.439201388886</v>
      </c>
      <c r="T3591" s="8">
        <f>(((I3591/60)/60)/24)+DATE(1970,1,1)+(-5/24)</f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ROUND((E3592/D3592)*100,0)</f>
        <v>100</v>
      </c>
      <c r="P3592">
        <f>ROUND(IF(L3592=0,0,(E3592/L3592)),0)</f>
        <v>69</v>
      </c>
      <c r="Q3592" t="str">
        <f>LEFT(N3592, SEARCH("/",N3592,1)-1)</f>
        <v>theater</v>
      </c>
      <c r="R3592" t="str">
        <f>RIGHT(N3592,LEN(N3592)-SEARCH("/",N3592,1))</f>
        <v>plays</v>
      </c>
      <c r="S3592" s="8">
        <f>(((J3592/60)/60)/24)+DATE(1970,1,1)+(-5/24)</f>
        <v>41902.125393518516</v>
      </c>
      <c r="T3592" s="8">
        <f>(((I3592/60)/60)/24)+DATE(1970,1,1)+(-5/24)</f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ROUND((E3593/D3593)*100,0)</f>
        <v>175</v>
      </c>
      <c r="P3593">
        <f>ROUND(IF(L3593=0,0,(E3593/L3593)),0)</f>
        <v>68</v>
      </c>
      <c r="Q3593" t="str">
        <f>LEFT(N3593, SEARCH("/",N3593,1)-1)</f>
        <v>theater</v>
      </c>
      <c r="R3593" t="str">
        <f>RIGHT(N3593,LEN(N3593)-SEARCH("/",N3593,1))</f>
        <v>plays</v>
      </c>
      <c r="S3593" s="8">
        <f>(((J3593/60)/60)/24)+DATE(1970,1,1)+(-5/24)</f>
        <v>42003.74009259259</v>
      </c>
      <c r="T3593" s="8">
        <f>(((I3593/60)/60)/24)+DATE(1970,1,1)+(-5/24)</f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ROUND((E3594/D3594)*100,0)</f>
        <v>127</v>
      </c>
      <c r="P3594">
        <f>ROUND(IF(L3594=0,0,(E3594/L3594)),0)</f>
        <v>73</v>
      </c>
      <c r="Q3594" t="str">
        <f>LEFT(N3594, SEARCH("/",N3594,1)-1)</f>
        <v>theater</v>
      </c>
      <c r="R3594" t="str">
        <f>RIGHT(N3594,LEN(N3594)-SEARCH("/",N3594,1))</f>
        <v>plays</v>
      </c>
      <c r="S3594" s="8">
        <f>(((J3594/60)/60)/24)+DATE(1970,1,1)+(-5/24)</f>
        <v>41988.621608796289</v>
      </c>
      <c r="T3594" s="8">
        <f>(((I3594/60)/60)/24)+DATE(1970,1,1)+(-5/24)</f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ROUND((E3595/D3595)*100,0)</f>
        <v>111</v>
      </c>
      <c r="P3595">
        <f>ROUND(IF(L3595=0,0,(E3595/L3595)),0)</f>
        <v>77</v>
      </c>
      <c r="Q3595" t="str">
        <f>LEFT(N3595, SEARCH("/",N3595,1)-1)</f>
        <v>theater</v>
      </c>
      <c r="R3595" t="str">
        <f>RIGHT(N3595,LEN(N3595)-SEARCH("/",N3595,1))</f>
        <v>plays</v>
      </c>
      <c r="S3595" s="8">
        <f>(((J3595/60)/60)/24)+DATE(1970,1,1)+(-5/24)</f>
        <v>41974.690266203703</v>
      </c>
      <c r="T3595" s="8">
        <f>(((I3595/60)/60)/24)+DATE(1970,1,1)+(-5/24)</f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ROUND((E3596/D3596)*100,0)</f>
        <v>126</v>
      </c>
      <c r="P3596">
        <f>ROUND(IF(L3596=0,0,(E3596/L3596)),0)</f>
        <v>56</v>
      </c>
      <c r="Q3596" t="str">
        <f>LEFT(N3596, SEARCH("/",N3596,1)-1)</f>
        <v>theater</v>
      </c>
      <c r="R3596" t="str">
        <f>RIGHT(N3596,LEN(N3596)-SEARCH("/",N3596,1))</f>
        <v>plays</v>
      </c>
      <c r="S3596" s="8">
        <f>(((J3596/60)/60)/24)+DATE(1970,1,1)+(-5/24)</f>
        <v>42591.858587962961</v>
      </c>
      <c r="T3596" s="8">
        <f>(((I3596/60)/60)/24)+DATE(1970,1,1)+(-5/24)</f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ROUND((E3597/D3597)*100,0)</f>
        <v>119</v>
      </c>
      <c r="P3597">
        <f>ROUND(IF(L3597=0,0,(E3597/L3597)),0)</f>
        <v>50</v>
      </c>
      <c r="Q3597" t="str">
        <f>LEFT(N3597, SEARCH("/",N3597,1)-1)</f>
        <v>theater</v>
      </c>
      <c r="R3597" t="str">
        <f>RIGHT(N3597,LEN(N3597)-SEARCH("/",N3597,1))</f>
        <v>plays</v>
      </c>
      <c r="S3597" s="8">
        <f>(((J3597/60)/60)/24)+DATE(1970,1,1)+(-5/24)</f>
        <v>42049.800034722219</v>
      </c>
      <c r="T3597" s="8">
        <f>(((I3597/60)/60)/24)+DATE(1970,1,1)+(-5/24)</f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ROUND((E3598/D3598)*100,0)</f>
        <v>108</v>
      </c>
      <c r="P3598">
        <f>ROUND(IF(L3598=0,0,(E3598/L3598)),0)</f>
        <v>79</v>
      </c>
      <c r="Q3598" t="str">
        <f>LEFT(N3598, SEARCH("/",N3598,1)-1)</f>
        <v>theater</v>
      </c>
      <c r="R3598" t="str">
        <f>RIGHT(N3598,LEN(N3598)-SEARCH("/",N3598,1))</f>
        <v>plays</v>
      </c>
      <c r="S3598" s="8">
        <f>(((J3598/60)/60)/24)+DATE(1970,1,1)+(-5/24)</f>
        <v>41856.506736111107</v>
      </c>
      <c r="T3598" s="8">
        <f>(((I3598/60)/60)/24)+DATE(1970,1,1)+(-5/24)</f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ROUND((E3599/D3599)*100,0)</f>
        <v>103</v>
      </c>
      <c r="P3599">
        <f>ROUND(IF(L3599=0,0,(E3599/L3599)),0)</f>
        <v>78</v>
      </c>
      <c r="Q3599" t="str">
        <f>LEFT(N3599, SEARCH("/",N3599,1)-1)</f>
        <v>theater</v>
      </c>
      <c r="R3599" t="str">
        <f>RIGHT(N3599,LEN(N3599)-SEARCH("/",N3599,1))</f>
        <v>plays</v>
      </c>
      <c r="S3599" s="8">
        <f>(((J3599/60)/60)/24)+DATE(1970,1,1)+(-5/24)</f>
        <v>42417.377199074072</v>
      </c>
      <c r="T3599" s="8">
        <f>(((I3599/60)/60)/24)+DATE(1970,1,1)+(-5/24)</f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ROUND((E3600/D3600)*100,0)</f>
        <v>110</v>
      </c>
      <c r="P3600">
        <f>ROUND(IF(L3600=0,0,(E3600/L3600)),0)</f>
        <v>41</v>
      </c>
      <c r="Q3600" t="str">
        <f>LEFT(N3600, SEARCH("/",N3600,1)-1)</f>
        <v>theater</v>
      </c>
      <c r="R3600" t="str">
        <f>RIGHT(N3600,LEN(N3600)-SEARCH("/",N3600,1))</f>
        <v>plays</v>
      </c>
      <c r="S3600" s="8">
        <f>(((J3600/60)/60)/24)+DATE(1970,1,1)+(-5/24)</f>
        <v>41866.590532407405</v>
      </c>
      <c r="T3600" s="8">
        <f>(((I3600/60)/60)/24)+DATE(1970,1,1)+(-5/24)</f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ROUND((E3601/D3601)*100,0)</f>
        <v>202</v>
      </c>
      <c r="P3601">
        <f>ROUND(IF(L3601=0,0,(E3601/L3601)),0)</f>
        <v>59</v>
      </c>
      <c r="Q3601" t="str">
        <f>LEFT(N3601, SEARCH("/",N3601,1)-1)</f>
        <v>theater</v>
      </c>
      <c r="R3601" t="str">
        <f>RIGHT(N3601,LEN(N3601)-SEARCH("/",N3601,1))</f>
        <v>plays</v>
      </c>
      <c r="S3601" s="8">
        <f>(((J3601/60)/60)/24)+DATE(1970,1,1)+(-5/24)</f>
        <v>42220.586539351854</v>
      </c>
      <c r="T3601" s="8">
        <f>(((I3601/60)/60)/24)+DATE(1970,1,1)+(-5/24)</f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ROUND((E3602/D3602)*100,0)</f>
        <v>130</v>
      </c>
      <c r="P3602">
        <f>ROUND(IF(L3602=0,0,(E3602/L3602)),0)</f>
        <v>3</v>
      </c>
      <c r="Q3602" t="str">
        <f>LEFT(N3602, SEARCH("/",N3602,1)-1)</f>
        <v>theater</v>
      </c>
      <c r="R3602" t="str">
        <f>RIGHT(N3602,LEN(N3602)-SEARCH("/",N3602,1))</f>
        <v>plays</v>
      </c>
      <c r="S3602" s="8">
        <f>(((J3602/60)/60)/24)+DATE(1970,1,1)+(-5/24)</f>
        <v>42628.640787037039</v>
      </c>
      <c r="T3602" s="8">
        <f>(((I3602/60)/60)/24)+DATE(1970,1,1)+(-5/24)</f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ROUND((E3603/D3603)*100,0)</f>
        <v>104</v>
      </c>
      <c r="P3603">
        <f>ROUND(IF(L3603=0,0,(E3603/L3603)),0)</f>
        <v>39</v>
      </c>
      <c r="Q3603" t="str">
        <f>LEFT(N3603, SEARCH("/",N3603,1)-1)</f>
        <v>theater</v>
      </c>
      <c r="R3603" t="str">
        <f>RIGHT(N3603,LEN(N3603)-SEARCH("/",N3603,1))</f>
        <v>plays</v>
      </c>
      <c r="S3603" s="8">
        <f>(((J3603/60)/60)/24)+DATE(1970,1,1)+(-5/24)</f>
        <v>41990.790300925924</v>
      </c>
      <c r="T3603" s="8">
        <f>(((I3603/60)/60)/24)+DATE(1970,1,1)+(-5/24)</f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ROUND((E3604/D3604)*100,0)</f>
        <v>100</v>
      </c>
      <c r="P3604">
        <f>ROUND(IF(L3604=0,0,(E3604/L3604)),0)</f>
        <v>82</v>
      </c>
      <c r="Q3604" t="str">
        <f>LEFT(N3604, SEARCH("/",N3604,1)-1)</f>
        <v>theater</v>
      </c>
      <c r="R3604" t="str">
        <f>RIGHT(N3604,LEN(N3604)-SEARCH("/",N3604,1))</f>
        <v>plays</v>
      </c>
      <c r="S3604" s="8">
        <f>(((J3604/60)/60)/24)+DATE(1970,1,1)+(-5/24)</f>
        <v>42447.68609953703</v>
      </c>
      <c r="T3604" s="8">
        <f>(((I3604/60)/60)/24)+DATE(1970,1,1)+(-5/24)</f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ROUND((E3605/D3605)*100,0)</f>
        <v>171</v>
      </c>
      <c r="P3605">
        <f>ROUND(IF(L3605=0,0,(E3605/L3605)),0)</f>
        <v>45</v>
      </c>
      <c r="Q3605" t="str">
        <f>LEFT(N3605, SEARCH("/",N3605,1)-1)</f>
        <v>theater</v>
      </c>
      <c r="R3605" t="str">
        <f>RIGHT(N3605,LEN(N3605)-SEARCH("/",N3605,1))</f>
        <v>plays</v>
      </c>
      <c r="S3605" s="8">
        <f>(((J3605/60)/60)/24)+DATE(1970,1,1)+(-5/24)</f>
        <v>42283.656018518515</v>
      </c>
      <c r="T3605" s="8">
        <f>(((I3605/60)/60)/24)+DATE(1970,1,1)+(-5/24)</f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ROUND((E3606/D3606)*100,0)</f>
        <v>113</v>
      </c>
      <c r="P3606">
        <f>ROUND(IF(L3606=0,0,(E3606/L3606)),0)</f>
        <v>49</v>
      </c>
      <c r="Q3606" t="str">
        <f>LEFT(N3606, SEARCH("/",N3606,1)-1)</f>
        <v>theater</v>
      </c>
      <c r="R3606" t="str">
        <f>RIGHT(N3606,LEN(N3606)-SEARCH("/",N3606,1))</f>
        <v>plays</v>
      </c>
      <c r="S3606" s="8">
        <f>(((J3606/60)/60)/24)+DATE(1970,1,1)+(-5/24)</f>
        <v>42482.80736111111</v>
      </c>
      <c r="T3606" s="8">
        <f>(((I3606/60)/60)/24)+DATE(1970,1,1)+(-5/24)</f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ROUND((E3607/D3607)*100,0)</f>
        <v>184</v>
      </c>
      <c r="P3607">
        <f>ROUND(IF(L3607=0,0,(E3607/L3607)),0)</f>
        <v>31</v>
      </c>
      <c r="Q3607" t="str">
        <f>LEFT(N3607, SEARCH("/",N3607,1)-1)</f>
        <v>theater</v>
      </c>
      <c r="R3607" t="str">
        <f>RIGHT(N3607,LEN(N3607)-SEARCH("/",N3607,1))</f>
        <v>plays</v>
      </c>
      <c r="S3607" s="8">
        <f>(((J3607/60)/60)/24)+DATE(1970,1,1)+(-5/24)</f>
        <v>42383.584791666661</v>
      </c>
      <c r="T3607" s="8">
        <f>(((I3607/60)/60)/24)+DATE(1970,1,1)+(-5/24)</f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ROUND((E3608/D3608)*100,0)</f>
        <v>130</v>
      </c>
      <c r="P3608">
        <f>ROUND(IF(L3608=0,0,(E3608/L3608)),0)</f>
        <v>61</v>
      </c>
      <c r="Q3608" t="str">
        <f>LEFT(N3608, SEARCH("/",N3608,1)-1)</f>
        <v>theater</v>
      </c>
      <c r="R3608" t="str">
        <f>RIGHT(N3608,LEN(N3608)-SEARCH("/",N3608,1))</f>
        <v>plays</v>
      </c>
      <c r="S3608" s="8">
        <f>(((J3608/60)/60)/24)+DATE(1970,1,1)+(-5/24)</f>
        <v>42566.396493055552</v>
      </c>
      <c r="T3608" s="8">
        <f>(((I3608/60)/60)/24)+DATE(1970,1,1)+(-5/24)</f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ROUND((E3609/D3609)*100,0)</f>
        <v>105</v>
      </c>
      <c r="P3609">
        <f>ROUND(IF(L3609=0,0,(E3609/L3609)),0)</f>
        <v>29</v>
      </c>
      <c r="Q3609" t="str">
        <f>LEFT(N3609, SEARCH("/",N3609,1)-1)</f>
        <v>theater</v>
      </c>
      <c r="R3609" t="str">
        <f>RIGHT(N3609,LEN(N3609)-SEARCH("/",N3609,1))</f>
        <v>plays</v>
      </c>
      <c r="S3609" s="8">
        <f>(((J3609/60)/60)/24)+DATE(1970,1,1)+(-5/24)</f>
        <v>42338.755578703705</v>
      </c>
      <c r="T3609" s="8">
        <f>(((I3609/60)/60)/24)+DATE(1970,1,1)+(-5/24)</f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ROUND((E3610/D3610)*100,0)</f>
        <v>100</v>
      </c>
      <c r="P3610">
        <f>ROUND(IF(L3610=0,0,(E3610/L3610)),0)</f>
        <v>30</v>
      </c>
      <c r="Q3610" t="str">
        <f>LEFT(N3610, SEARCH("/",N3610,1)-1)</f>
        <v>theater</v>
      </c>
      <c r="R3610" t="str">
        <f>RIGHT(N3610,LEN(N3610)-SEARCH("/",N3610,1))</f>
        <v>plays</v>
      </c>
      <c r="S3610" s="8">
        <f>(((J3610/60)/60)/24)+DATE(1970,1,1)+(-5/24)</f>
        <v>42506.50104166667</v>
      </c>
      <c r="T3610" s="8">
        <f>(((I3610/60)/60)/24)+DATE(1970,1,1)+(-5/24)</f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ROUND((E3611/D3611)*100,0)</f>
        <v>153</v>
      </c>
      <c r="P3611">
        <f>ROUND(IF(L3611=0,0,(E3611/L3611)),0)</f>
        <v>143</v>
      </c>
      <c r="Q3611" t="str">
        <f>LEFT(N3611, SEARCH("/",N3611,1)-1)</f>
        <v>theater</v>
      </c>
      <c r="R3611" t="str">
        <f>RIGHT(N3611,LEN(N3611)-SEARCH("/",N3611,1))</f>
        <v>plays</v>
      </c>
      <c r="S3611" s="8">
        <f>(((J3611/60)/60)/24)+DATE(1970,1,1)+(-5/24)</f>
        <v>42429.783391203695</v>
      </c>
      <c r="T3611" s="8">
        <f>(((I3611/60)/60)/24)+DATE(1970,1,1)+(-5/24)</f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ROUND((E3612/D3612)*100,0)</f>
        <v>162</v>
      </c>
      <c r="P3612">
        <f>ROUND(IF(L3612=0,0,(E3612/L3612)),0)</f>
        <v>52</v>
      </c>
      <c r="Q3612" t="str">
        <f>LEFT(N3612, SEARCH("/",N3612,1)-1)</f>
        <v>theater</v>
      </c>
      <c r="R3612" t="str">
        <f>RIGHT(N3612,LEN(N3612)-SEARCH("/",N3612,1))</f>
        <v>plays</v>
      </c>
      <c r="S3612" s="8">
        <f>(((J3612/60)/60)/24)+DATE(1970,1,1)+(-5/24)</f>
        <v>42203.22379629629</v>
      </c>
      <c r="T3612" s="8">
        <f>(((I3612/60)/60)/24)+DATE(1970,1,1)+(-5/24)</f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ROUND((E3613/D3613)*100,0)</f>
        <v>136</v>
      </c>
      <c r="P3613">
        <f>ROUND(IF(L3613=0,0,(E3613/L3613)),0)</f>
        <v>67</v>
      </c>
      <c r="Q3613" t="str">
        <f>LEFT(N3613, SEARCH("/",N3613,1)-1)</f>
        <v>theater</v>
      </c>
      <c r="R3613" t="str">
        <f>RIGHT(N3613,LEN(N3613)-SEARCH("/",N3613,1))</f>
        <v>plays</v>
      </c>
      <c r="S3613" s="8">
        <f>(((J3613/60)/60)/24)+DATE(1970,1,1)+(-5/24)</f>
        <v>42072.162048611113</v>
      </c>
      <c r="T3613" s="8">
        <f>(((I3613/60)/60)/24)+DATE(1970,1,1)+(-5/24)</f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ROUND((E3614/D3614)*100,0)</f>
        <v>144</v>
      </c>
      <c r="P3614">
        <f>ROUND(IF(L3614=0,0,(E3614/L3614)),0)</f>
        <v>127</v>
      </c>
      <c r="Q3614" t="str">
        <f>LEFT(N3614, SEARCH("/",N3614,1)-1)</f>
        <v>theater</v>
      </c>
      <c r="R3614" t="str">
        <f>RIGHT(N3614,LEN(N3614)-SEARCH("/",N3614,1))</f>
        <v>plays</v>
      </c>
      <c r="S3614" s="8">
        <f>(((J3614/60)/60)/24)+DATE(1970,1,1)+(-5/24)</f>
        <v>41789.518645833334</v>
      </c>
      <c r="T3614" s="8">
        <f>(((I3614/60)/60)/24)+DATE(1970,1,1)+(-5/24)</f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ROUND((E3615/D3615)*100,0)</f>
        <v>100</v>
      </c>
      <c r="P3615">
        <f>ROUND(IF(L3615=0,0,(E3615/L3615)),0)</f>
        <v>63</v>
      </c>
      <c r="Q3615" t="str">
        <f>LEFT(N3615, SEARCH("/",N3615,1)-1)</f>
        <v>theater</v>
      </c>
      <c r="R3615" t="str">
        <f>RIGHT(N3615,LEN(N3615)-SEARCH("/",N3615,1))</f>
        <v>plays</v>
      </c>
      <c r="S3615" s="8">
        <f>(((J3615/60)/60)/24)+DATE(1970,1,1)+(-5/24)</f>
        <v>41788.381643518514</v>
      </c>
      <c r="T3615" s="8">
        <f>(((I3615/60)/60)/24)+DATE(1970,1,1)+(-5/24)</f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ROUND((E3616/D3616)*100,0)</f>
        <v>101</v>
      </c>
      <c r="P3616">
        <f>ROUND(IF(L3616=0,0,(E3616/L3616)),0)</f>
        <v>35</v>
      </c>
      <c r="Q3616" t="str">
        <f>LEFT(N3616, SEARCH("/",N3616,1)-1)</f>
        <v>theater</v>
      </c>
      <c r="R3616" t="str">
        <f>RIGHT(N3616,LEN(N3616)-SEARCH("/",N3616,1))</f>
        <v>plays</v>
      </c>
      <c r="S3616" s="8">
        <f>(((J3616/60)/60)/24)+DATE(1970,1,1)+(-5/24)</f>
        <v>42143.833518518521</v>
      </c>
      <c r="T3616" s="8">
        <f>(((I3616/60)/60)/24)+DATE(1970,1,1)+(-5/24)</f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ROUND((E3617/D3617)*100,0)</f>
        <v>107</v>
      </c>
      <c r="P3617">
        <f>ROUND(IF(L3617=0,0,(E3617/L3617)),0)</f>
        <v>37</v>
      </c>
      <c r="Q3617" t="str">
        <f>LEFT(N3617, SEARCH("/",N3617,1)-1)</f>
        <v>theater</v>
      </c>
      <c r="R3617" t="str">
        <f>RIGHT(N3617,LEN(N3617)-SEARCH("/",N3617,1))</f>
        <v>plays</v>
      </c>
      <c r="S3617" s="8">
        <f>(((J3617/60)/60)/24)+DATE(1970,1,1)+(-5/24)</f>
        <v>42318.385370370372</v>
      </c>
      <c r="T3617" s="8">
        <f>(((I3617/60)/60)/24)+DATE(1970,1,1)+(-5/24)</f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ROUND((E3618/D3618)*100,0)</f>
        <v>125</v>
      </c>
      <c r="P3618">
        <f>ROUND(IF(L3618=0,0,(E3618/L3618)),0)</f>
        <v>69</v>
      </c>
      <c r="Q3618" t="str">
        <f>LEFT(N3618, SEARCH("/",N3618,1)-1)</f>
        <v>theater</v>
      </c>
      <c r="R3618" t="str">
        <f>RIGHT(N3618,LEN(N3618)-SEARCH("/",N3618,1))</f>
        <v>plays</v>
      </c>
      <c r="S3618" s="8">
        <f>(((J3618/60)/60)/24)+DATE(1970,1,1)+(-5/24)</f>
        <v>42052.741481481477</v>
      </c>
      <c r="T3618" s="8">
        <f>(((I3618/60)/60)/24)+DATE(1970,1,1)+(-5/24)</f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ROUND((E3619/D3619)*100,0)</f>
        <v>119</v>
      </c>
      <c r="P3619">
        <f>ROUND(IF(L3619=0,0,(E3619/L3619)),0)</f>
        <v>17</v>
      </c>
      <c r="Q3619" t="str">
        <f>LEFT(N3619, SEARCH("/",N3619,1)-1)</f>
        <v>theater</v>
      </c>
      <c r="R3619" t="str">
        <f>RIGHT(N3619,LEN(N3619)-SEARCH("/",N3619,1))</f>
        <v>plays</v>
      </c>
      <c r="S3619" s="8">
        <f>(((J3619/60)/60)/24)+DATE(1970,1,1)+(-5/24)</f>
        <v>42779.401956018519</v>
      </c>
      <c r="T3619" s="8">
        <f>(((I3619/60)/60)/24)+DATE(1970,1,1)+(-5/24)</f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ROUND((E3620/D3620)*100,0)</f>
        <v>101</v>
      </c>
      <c r="P3620">
        <f>ROUND(IF(L3620=0,0,(E3620/L3620)),0)</f>
        <v>36</v>
      </c>
      <c r="Q3620" t="str">
        <f>LEFT(N3620, SEARCH("/",N3620,1)-1)</f>
        <v>theater</v>
      </c>
      <c r="R3620" t="str">
        <f>RIGHT(N3620,LEN(N3620)-SEARCH("/",N3620,1))</f>
        <v>plays</v>
      </c>
      <c r="S3620" s="8">
        <f>(((J3620/60)/60)/24)+DATE(1970,1,1)+(-5/24)</f>
        <v>42128.419560185182</v>
      </c>
      <c r="T3620" s="8">
        <f>(((I3620/60)/60)/24)+DATE(1970,1,1)+(-5/24)</f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ROUND((E3621/D3621)*100,0)</f>
        <v>113</v>
      </c>
      <c r="P3621">
        <f>ROUND(IF(L3621=0,0,(E3621/L3621)),0)</f>
        <v>66</v>
      </c>
      <c r="Q3621" t="str">
        <f>LEFT(N3621, SEARCH("/",N3621,1)-1)</f>
        <v>theater</v>
      </c>
      <c r="R3621" t="str">
        <f>RIGHT(N3621,LEN(N3621)-SEARCH("/",N3621,1))</f>
        <v>plays</v>
      </c>
      <c r="S3621" s="8">
        <f>(((J3621/60)/60)/24)+DATE(1970,1,1)+(-5/24)</f>
        <v>42660.92391203704</v>
      </c>
      <c r="T3621" s="8">
        <f>(((I3621/60)/60)/24)+DATE(1970,1,1)+(-5/24)</f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ROUND((E3622/D3622)*100,0)</f>
        <v>105</v>
      </c>
      <c r="P3622">
        <f>ROUND(IF(L3622=0,0,(E3622/L3622)),0)</f>
        <v>56</v>
      </c>
      <c r="Q3622" t="str">
        <f>LEFT(N3622, SEARCH("/",N3622,1)-1)</f>
        <v>theater</v>
      </c>
      <c r="R3622" t="str">
        <f>RIGHT(N3622,LEN(N3622)-SEARCH("/",N3622,1))</f>
        <v>plays</v>
      </c>
      <c r="S3622" s="8">
        <f>(((J3622/60)/60)/24)+DATE(1970,1,1)+(-5/24)</f>
        <v>42037.72987268518</v>
      </c>
      <c r="T3622" s="8">
        <f>(((I3622/60)/60)/24)+DATE(1970,1,1)+(-5/24)</f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ROUND((E3623/D3623)*100,0)</f>
        <v>110</v>
      </c>
      <c r="P3623">
        <f>ROUND(IF(L3623=0,0,(E3623/L3623)),0)</f>
        <v>47</v>
      </c>
      <c r="Q3623" t="str">
        <f>LEFT(N3623, SEARCH("/",N3623,1)-1)</f>
        <v>theater</v>
      </c>
      <c r="R3623" t="str">
        <f>RIGHT(N3623,LEN(N3623)-SEARCH("/",N3623,1))</f>
        <v>plays</v>
      </c>
      <c r="S3623" s="8">
        <f>(((J3623/60)/60)/24)+DATE(1970,1,1)+(-5/24)</f>
        <v>42619.727361111109</v>
      </c>
      <c r="T3623" s="8">
        <f>(((I3623/60)/60)/24)+DATE(1970,1,1)+(-5/24)</f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ROUND((E3624/D3624)*100,0)</f>
        <v>100</v>
      </c>
      <c r="P3624">
        <f>ROUND(IF(L3624=0,0,(E3624/L3624)),0)</f>
        <v>48</v>
      </c>
      <c r="Q3624" t="str">
        <f>LEFT(N3624, SEARCH("/",N3624,1)-1)</f>
        <v>theater</v>
      </c>
      <c r="R3624" t="str">
        <f>RIGHT(N3624,LEN(N3624)-SEARCH("/",N3624,1))</f>
        <v>plays</v>
      </c>
      <c r="S3624" s="8">
        <f>(((J3624/60)/60)/24)+DATE(1970,1,1)+(-5/24)</f>
        <v>41877.013553240737</v>
      </c>
      <c r="T3624" s="8">
        <f>(((I3624/60)/60)/24)+DATE(1970,1,1)+(-5/24)</f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ROUND((E3625/D3625)*100,0)</f>
        <v>120</v>
      </c>
      <c r="P3625">
        <f>ROUND(IF(L3625=0,0,(E3625/L3625)),0)</f>
        <v>88</v>
      </c>
      <c r="Q3625" t="str">
        <f>LEFT(N3625, SEARCH("/",N3625,1)-1)</f>
        <v>theater</v>
      </c>
      <c r="R3625" t="str">
        <f>RIGHT(N3625,LEN(N3625)-SEARCH("/",N3625,1))</f>
        <v>plays</v>
      </c>
      <c r="S3625" s="8">
        <f>(((J3625/60)/60)/24)+DATE(1970,1,1)+(-5/24)</f>
        <v>41828.528587962959</v>
      </c>
      <c r="T3625" s="8">
        <f>(((I3625/60)/60)/24)+DATE(1970,1,1)+(-5/24)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ROUND((E3626/D3626)*100,0)</f>
        <v>105</v>
      </c>
      <c r="P3626">
        <f>ROUND(IF(L3626=0,0,(E3626/L3626)),0)</f>
        <v>81</v>
      </c>
      <c r="Q3626" t="str">
        <f>LEFT(N3626, SEARCH("/",N3626,1)-1)</f>
        <v>theater</v>
      </c>
      <c r="R3626" t="str">
        <f>RIGHT(N3626,LEN(N3626)-SEARCH("/",N3626,1))</f>
        <v>plays</v>
      </c>
      <c r="S3626" s="8">
        <f>(((J3626/60)/60)/24)+DATE(1970,1,1)+(-5/24)</f>
        <v>42545.565856481473</v>
      </c>
      <c r="T3626" s="8">
        <f>(((I3626/60)/60)/24)+DATE(1970,1,1)+(-5/24)</f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ROUND((E3627/D3627)*100,0)</f>
        <v>103</v>
      </c>
      <c r="P3627">
        <f>ROUND(IF(L3627=0,0,(E3627/L3627)),0)</f>
        <v>39</v>
      </c>
      <c r="Q3627" t="str">
        <f>LEFT(N3627, SEARCH("/",N3627,1)-1)</f>
        <v>theater</v>
      </c>
      <c r="R3627" t="str">
        <f>RIGHT(N3627,LEN(N3627)-SEARCH("/",N3627,1))</f>
        <v>plays</v>
      </c>
      <c r="S3627" s="8">
        <f>(((J3627/60)/60)/24)+DATE(1970,1,1)+(-5/24)</f>
        <v>42157.444178240738</v>
      </c>
      <c r="T3627" s="8">
        <f>(((I3627/60)/60)/24)+DATE(1970,1,1)+(-5/24)</f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ROUND((E3628/D3628)*100,0)</f>
        <v>102</v>
      </c>
      <c r="P3628">
        <f>ROUND(IF(L3628=0,0,(E3628/L3628)),0)</f>
        <v>85</v>
      </c>
      <c r="Q3628" t="str">
        <f>LEFT(N3628, SEARCH("/",N3628,1)-1)</f>
        <v>theater</v>
      </c>
      <c r="R3628" t="str">
        <f>RIGHT(N3628,LEN(N3628)-SEARCH("/",N3628,1))</f>
        <v>plays</v>
      </c>
      <c r="S3628" s="8">
        <f>(((J3628/60)/60)/24)+DATE(1970,1,1)+(-5/24)</f>
        <v>41846.458993055552</v>
      </c>
      <c r="T3628" s="8">
        <f>(((I3628/60)/60)/24)+DATE(1970,1,1)+(-5/24)</f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ROUND((E3629/D3629)*100,0)</f>
        <v>100</v>
      </c>
      <c r="P3629">
        <f>ROUND(IF(L3629=0,0,(E3629/L3629)),0)</f>
        <v>69</v>
      </c>
      <c r="Q3629" t="str">
        <f>LEFT(N3629, SEARCH("/",N3629,1)-1)</f>
        <v>theater</v>
      </c>
      <c r="R3629" t="str">
        <f>RIGHT(N3629,LEN(N3629)-SEARCH("/",N3629,1))</f>
        <v>plays</v>
      </c>
      <c r="S3629" s="8">
        <f>(((J3629/60)/60)/24)+DATE(1970,1,1)+(-5/24)</f>
        <v>42460.533414351848</v>
      </c>
      <c r="T3629" s="8">
        <f>(((I3629/60)/60)/24)+DATE(1970,1,1)+(-5/24)</f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ROUND((E3630/D3630)*100,0)</f>
        <v>0</v>
      </c>
      <c r="P3630">
        <f>ROUND(IF(L3630=0,0,(E3630/L3630)),0)</f>
        <v>0</v>
      </c>
      <c r="Q3630" t="str">
        <f>LEFT(N3630, SEARCH("/",N3630,1)-1)</f>
        <v>theater</v>
      </c>
      <c r="R3630" t="str">
        <f>RIGHT(N3630,LEN(N3630)-SEARCH("/",N3630,1))</f>
        <v>musical</v>
      </c>
      <c r="S3630" s="8">
        <f>(((J3630/60)/60)/24)+DATE(1970,1,1)+(-5/24)</f>
        <v>42291.6249537037</v>
      </c>
      <c r="T3630" s="8">
        <f>(((I3630/60)/60)/24)+DATE(1970,1,1)+(-5/24)</f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ROUND((E3631/D3631)*100,0)</f>
        <v>0</v>
      </c>
      <c r="P3631">
        <f>ROUND(IF(L3631=0,0,(E3631/L3631)),0)</f>
        <v>1</v>
      </c>
      <c r="Q3631" t="str">
        <f>LEFT(N3631, SEARCH("/",N3631,1)-1)</f>
        <v>theater</v>
      </c>
      <c r="R3631" t="str">
        <f>RIGHT(N3631,LEN(N3631)-SEARCH("/",N3631,1))</f>
        <v>musical</v>
      </c>
      <c r="S3631" s="8">
        <f>(((J3631/60)/60)/24)+DATE(1970,1,1)+(-5/24)</f>
        <v>42436.886157407404</v>
      </c>
      <c r="T3631" s="8">
        <f>(((I3631/60)/60)/24)+DATE(1970,1,1)+(-5/24)</f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ROUND((E3632/D3632)*100,0)</f>
        <v>0</v>
      </c>
      <c r="P3632">
        <f>ROUND(IF(L3632=0,0,(E3632/L3632)),0)</f>
        <v>1</v>
      </c>
      <c r="Q3632" t="str">
        <f>LEFT(N3632, SEARCH("/",N3632,1)-1)</f>
        <v>theater</v>
      </c>
      <c r="R3632" t="str">
        <f>RIGHT(N3632,LEN(N3632)-SEARCH("/",N3632,1))</f>
        <v>musical</v>
      </c>
      <c r="S3632" s="8">
        <f>(((J3632/60)/60)/24)+DATE(1970,1,1)+(-5/24)</f>
        <v>41942.638773148145</v>
      </c>
      <c r="T3632" s="8">
        <f>(((I3632/60)/60)/24)+DATE(1970,1,1)+(-5/24)</f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ROUND((E3633/D3633)*100,0)</f>
        <v>51</v>
      </c>
      <c r="P3633">
        <f>ROUND(IF(L3633=0,0,(E3633/L3633)),0)</f>
        <v>148</v>
      </c>
      <c r="Q3633" t="str">
        <f>LEFT(N3633, SEARCH("/",N3633,1)-1)</f>
        <v>theater</v>
      </c>
      <c r="R3633" t="str">
        <f>RIGHT(N3633,LEN(N3633)-SEARCH("/",N3633,1))</f>
        <v>musical</v>
      </c>
      <c r="S3633" s="8">
        <f>(((J3633/60)/60)/24)+DATE(1970,1,1)+(-5/24)</f>
        <v>41880.54510416666</v>
      </c>
      <c r="T3633" s="8">
        <f>(((I3633/60)/60)/24)+DATE(1970,1,1)+(-5/24)</f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ROUND((E3634/D3634)*100,0)</f>
        <v>20</v>
      </c>
      <c r="P3634">
        <f>ROUND(IF(L3634=0,0,(E3634/L3634)),0)</f>
        <v>100</v>
      </c>
      <c r="Q3634" t="str">
        <f>LEFT(N3634, SEARCH("/",N3634,1)-1)</f>
        <v>theater</v>
      </c>
      <c r="R3634" t="str">
        <f>RIGHT(N3634,LEN(N3634)-SEARCH("/",N3634,1))</f>
        <v>musical</v>
      </c>
      <c r="S3634" s="8">
        <f>(((J3634/60)/60)/24)+DATE(1970,1,1)+(-5/24)</f>
        <v>41946.728576388887</v>
      </c>
      <c r="T3634" s="8">
        <f>(((I3634/60)/60)/24)+DATE(1970,1,1)+(-5/24)</f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ROUND((E3635/D3635)*100,0)</f>
        <v>35</v>
      </c>
      <c r="P3635">
        <f>ROUND(IF(L3635=0,0,(E3635/L3635)),0)</f>
        <v>57</v>
      </c>
      <c r="Q3635" t="str">
        <f>LEFT(N3635, SEARCH("/",N3635,1)-1)</f>
        <v>theater</v>
      </c>
      <c r="R3635" t="str">
        <f>RIGHT(N3635,LEN(N3635)-SEARCH("/",N3635,1))</f>
        <v>musical</v>
      </c>
      <c r="S3635" s="8">
        <f>(((J3635/60)/60)/24)+DATE(1970,1,1)+(-5/24)</f>
        <v>42649.415127314809</v>
      </c>
      <c r="T3635" s="8">
        <f>(((I3635/60)/60)/24)+DATE(1970,1,1)+(-5/24)</f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ROUND((E3636/D3636)*100,0)</f>
        <v>4</v>
      </c>
      <c r="P3636">
        <f>ROUND(IF(L3636=0,0,(E3636/L3636)),0)</f>
        <v>177</v>
      </c>
      <c r="Q3636" t="str">
        <f>LEFT(N3636, SEARCH("/",N3636,1)-1)</f>
        <v>theater</v>
      </c>
      <c r="R3636" t="str">
        <f>RIGHT(N3636,LEN(N3636)-SEARCH("/",N3636,1))</f>
        <v>musical</v>
      </c>
      <c r="S3636" s="8">
        <f>(((J3636/60)/60)/24)+DATE(1970,1,1)+(-5/24)</f>
        <v>42700.958032407405</v>
      </c>
      <c r="T3636" s="8">
        <f>(((I3636/60)/60)/24)+DATE(1970,1,1)+(-5/24)</f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ROUND((E3637/D3637)*100,0)</f>
        <v>36</v>
      </c>
      <c r="P3637">
        <f>ROUND(IF(L3637=0,0,(E3637/L3637)),0)</f>
        <v>128</v>
      </c>
      <c r="Q3637" t="str">
        <f>LEFT(N3637, SEARCH("/",N3637,1)-1)</f>
        <v>theater</v>
      </c>
      <c r="R3637" t="str">
        <f>RIGHT(N3637,LEN(N3637)-SEARCH("/",N3637,1))</f>
        <v>musical</v>
      </c>
      <c r="S3637" s="8">
        <f>(((J3637/60)/60)/24)+DATE(1970,1,1)+(-5/24)</f>
        <v>42450.674490740734</v>
      </c>
      <c r="T3637" s="8">
        <f>(((I3637/60)/60)/24)+DATE(1970,1,1)+(-5/24)</f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ROUND((E3638/D3638)*100,0)</f>
        <v>0</v>
      </c>
      <c r="P3638">
        <f>ROUND(IF(L3638=0,0,(E3638/L3638)),0)</f>
        <v>0</v>
      </c>
      <c r="Q3638" t="str">
        <f>LEFT(N3638, SEARCH("/",N3638,1)-1)</f>
        <v>theater</v>
      </c>
      <c r="R3638" t="str">
        <f>RIGHT(N3638,LEN(N3638)-SEARCH("/",N3638,1))</f>
        <v>musical</v>
      </c>
      <c r="S3638" s="8">
        <f>(((J3638/60)/60)/24)+DATE(1970,1,1)+(-5/24)</f>
        <v>42226.486446759263</v>
      </c>
      <c r="T3638" s="8">
        <f>(((I3638/60)/60)/24)+DATE(1970,1,1)+(-5/24)</f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ROUND((E3639/D3639)*100,0)</f>
        <v>31</v>
      </c>
      <c r="P3639">
        <f>ROUND(IF(L3639=0,0,(E3639/L3639)),0)</f>
        <v>66</v>
      </c>
      <c r="Q3639" t="str">
        <f>LEFT(N3639, SEARCH("/",N3639,1)-1)</f>
        <v>theater</v>
      </c>
      <c r="R3639" t="str">
        <f>RIGHT(N3639,LEN(N3639)-SEARCH("/",N3639,1))</f>
        <v>musical</v>
      </c>
      <c r="S3639" s="8">
        <f>(((J3639/60)/60)/24)+DATE(1970,1,1)+(-5/24)</f>
        <v>41975.492303240739</v>
      </c>
      <c r="T3639" s="8">
        <f>(((I3639/60)/60)/24)+DATE(1970,1,1)+(-5/24)</f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ROUND((E3640/D3640)*100,0)</f>
        <v>7</v>
      </c>
      <c r="P3640">
        <f>ROUND(IF(L3640=0,0,(E3640/L3640)),0)</f>
        <v>108</v>
      </c>
      <c r="Q3640" t="str">
        <f>LEFT(N3640, SEARCH("/",N3640,1)-1)</f>
        <v>theater</v>
      </c>
      <c r="R3640" t="str">
        <f>RIGHT(N3640,LEN(N3640)-SEARCH("/",N3640,1))</f>
        <v>musical</v>
      </c>
      <c r="S3640" s="8">
        <f>(((J3640/60)/60)/24)+DATE(1970,1,1)+(-5/24)</f>
        <v>42053.464490740742</v>
      </c>
      <c r="T3640" s="8">
        <f>(((I3640/60)/60)/24)+DATE(1970,1,1)+(-5/24)</f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ROUND((E3641/D3641)*100,0)</f>
        <v>0</v>
      </c>
      <c r="P3641">
        <f>ROUND(IF(L3641=0,0,(E3641/L3641)),0)</f>
        <v>1</v>
      </c>
      <c r="Q3641" t="str">
        <f>LEFT(N3641, SEARCH("/",N3641,1)-1)</f>
        <v>theater</v>
      </c>
      <c r="R3641" t="str">
        <f>RIGHT(N3641,LEN(N3641)-SEARCH("/",N3641,1))</f>
        <v>musical</v>
      </c>
      <c r="S3641" s="8">
        <f>(((J3641/60)/60)/24)+DATE(1970,1,1)+(-5/24)</f>
        <v>42590.468819444439</v>
      </c>
      <c r="T3641" s="8">
        <f>(((I3641/60)/60)/24)+DATE(1970,1,1)+(-5/24)</f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ROUND((E3642/D3642)*100,0)</f>
        <v>6</v>
      </c>
      <c r="P3642">
        <f>ROUND(IF(L3642=0,0,(E3642/L3642)),0)</f>
        <v>18</v>
      </c>
      <c r="Q3642" t="str">
        <f>LEFT(N3642, SEARCH("/",N3642,1)-1)</f>
        <v>theater</v>
      </c>
      <c r="R3642" t="str">
        <f>RIGHT(N3642,LEN(N3642)-SEARCH("/",N3642,1))</f>
        <v>musical</v>
      </c>
      <c r="S3642" s="8">
        <f>(((J3642/60)/60)/24)+DATE(1970,1,1)+(-5/24)</f>
        <v>42104.573263888888</v>
      </c>
      <c r="T3642" s="8">
        <f>(((I3642/60)/60)/24)+DATE(1970,1,1)+(-5/24)</f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ROUND((E3643/D3643)*100,0)</f>
        <v>0</v>
      </c>
      <c r="P3643">
        <f>ROUND(IF(L3643=0,0,(E3643/L3643)),0)</f>
        <v>0</v>
      </c>
      <c r="Q3643" t="str">
        <f>LEFT(N3643, SEARCH("/",N3643,1)-1)</f>
        <v>theater</v>
      </c>
      <c r="R3643" t="str">
        <f>RIGHT(N3643,LEN(N3643)-SEARCH("/",N3643,1))</f>
        <v>musical</v>
      </c>
      <c r="S3643" s="8">
        <f>(((J3643/60)/60)/24)+DATE(1970,1,1)+(-5/24)</f>
        <v>41899.418738425928</v>
      </c>
      <c r="T3643" s="8">
        <f>(((I3643/60)/60)/24)+DATE(1970,1,1)+(-5/24)</f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ROUND((E3644/D3644)*100,0)</f>
        <v>2</v>
      </c>
      <c r="P3644">
        <f>ROUND(IF(L3644=0,0,(E3644/L3644)),0)</f>
        <v>8</v>
      </c>
      <c r="Q3644" t="str">
        <f>LEFT(N3644, SEARCH("/",N3644,1)-1)</f>
        <v>theater</v>
      </c>
      <c r="R3644" t="str">
        <f>RIGHT(N3644,LEN(N3644)-SEARCH("/",N3644,1))</f>
        <v>musical</v>
      </c>
      <c r="S3644" s="8">
        <f>(((J3644/60)/60)/24)+DATE(1970,1,1)+(-5/24)</f>
        <v>42297.607951388891</v>
      </c>
      <c r="T3644" s="8">
        <f>(((I3644/60)/60)/24)+DATE(1970,1,1)+(-5/24)</f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ROUND((E3645/D3645)*100,0)</f>
        <v>0</v>
      </c>
      <c r="P3645">
        <f>ROUND(IF(L3645=0,0,(E3645/L3645)),0)</f>
        <v>0</v>
      </c>
      <c r="Q3645" t="str">
        <f>LEFT(N3645, SEARCH("/",N3645,1)-1)</f>
        <v>theater</v>
      </c>
      <c r="R3645" t="str">
        <f>RIGHT(N3645,LEN(N3645)-SEARCH("/",N3645,1))</f>
        <v>musical</v>
      </c>
      <c r="S3645" s="8">
        <f>(((J3645/60)/60)/24)+DATE(1970,1,1)+(-5/24)</f>
        <v>42284.935636574075</v>
      </c>
      <c r="T3645" s="8">
        <f>(((I3645/60)/60)/24)+DATE(1970,1,1)+(-5/24)</f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ROUND((E3646/D3646)*100,0)</f>
        <v>16</v>
      </c>
      <c r="P3646">
        <f>ROUND(IF(L3646=0,0,(E3646/L3646)),0)</f>
        <v>68</v>
      </c>
      <c r="Q3646" t="str">
        <f>LEFT(N3646, SEARCH("/",N3646,1)-1)</f>
        <v>theater</v>
      </c>
      <c r="R3646" t="str">
        <f>RIGHT(N3646,LEN(N3646)-SEARCH("/",N3646,1))</f>
        <v>musical</v>
      </c>
      <c r="S3646" s="8">
        <f>(((J3646/60)/60)/24)+DATE(1970,1,1)+(-5/24)</f>
        <v>42409.033414351848</v>
      </c>
      <c r="T3646" s="8">
        <f>(((I3646/60)/60)/24)+DATE(1970,1,1)+(-5/24)</f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ROUND((E3647/D3647)*100,0)</f>
        <v>0</v>
      </c>
      <c r="P3647">
        <f>ROUND(IF(L3647=0,0,(E3647/L3647)),0)</f>
        <v>1</v>
      </c>
      <c r="Q3647" t="str">
        <f>LEFT(N3647, SEARCH("/",N3647,1)-1)</f>
        <v>theater</v>
      </c>
      <c r="R3647" t="str">
        <f>RIGHT(N3647,LEN(N3647)-SEARCH("/",N3647,1))</f>
        <v>musical</v>
      </c>
      <c r="S3647" s="8">
        <f>(((J3647/60)/60)/24)+DATE(1970,1,1)+(-5/24)</f>
        <v>42665.762013888881</v>
      </c>
      <c r="T3647" s="8">
        <f>(((I3647/60)/60)/24)+DATE(1970,1,1)+(-5/24)</f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ROUND((E3648/D3648)*100,0)</f>
        <v>5</v>
      </c>
      <c r="P3648">
        <f>ROUND(IF(L3648=0,0,(E3648/L3648)),0)</f>
        <v>60</v>
      </c>
      <c r="Q3648" t="str">
        <f>LEFT(N3648, SEARCH("/",N3648,1)-1)</f>
        <v>theater</v>
      </c>
      <c r="R3648" t="str">
        <f>RIGHT(N3648,LEN(N3648)-SEARCH("/",N3648,1))</f>
        <v>musical</v>
      </c>
      <c r="S3648" s="8">
        <f>(((J3648/60)/60)/24)+DATE(1970,1,1)+(-5/24)</f>
        <v>42140.21298611111</v>
      </c>
      <c r="T3648" s="8">
        <f>(((I3648/60)/60)/24)+DATE(1970,1,1)+(-5/24)</f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ROUND((E3649/D3649)*100,0)</f>
        <v>6</v>
      </c>
      <c r="P3649">
        <f>ROUND(IF(L3649=0,0,(E3649/L3649)),0)</f>
        <v>15</v>
      </c>
      <c r="Q3649" t="str">
        <f>LEFT(N3649, SEARCH("/",N3649,1)-1)</f>
        <v>theater</v>
      </c>
      <c r="R3649" t="str">
        <f>RIGHT(N3649,LEN(N3649)-SEARCH("/",N3649,1))</f>
        <v>musical</v>
      </c>
      <c r="S3649" s="8">
        <f>(((J3649/60)/60)/24)+DATE(1970,1,1)+(-5/24)</f>
        <v>42598.540821759256</v>
      </c>
      <c r="T3649" s="8">
        <f>(((I3649/60)/60)/24)+DATE(1970,1,1)+(-5/24)</f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ROUND((E3650/D3650)*100,0)</f>
        <v>100</v>
      </c>
      <c r="P3650">
        <f>ROUND(IF(L3650=0,0,(E3650/L3650)),0)</f>
        <v>550</v>
      </c>
      <c r="Q3650" t="str">
        <f>LEFT(N3650, SEARCH("/",N3650,1)-1)</f>
        <v>theater</v>
      </c>
      <c r="R3650" t="str">
        <f>RIGHT(N3650,LEN(N3650)-SEARCH("/",N3650,1))</f>
        <v>plays</v>
      </c>
      <c r="S3650" s="8">
        <f>(((J3650/60)/60)/24)+DATE(1970,1,1)+(-5/24)</f>
        <v>41887.083854166667</v>
      </c>
      <c r="T3650" s="8">
        <f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ROUND((E3651/D3651)*100,0)</f>
        <v>104</v>
      </c>
      <c r="P3651">
        <f>ROUND(IF(L3651=0,0,(E3651/L3651)),0)</f>
        <v>98</v>
      </c>
      <c r="Q3651" t="str">
        <f>LEFT(N3651, SEARCH("/",N3651,1)-1)</f>
        <v>theater</v>
      </c>
      <c r="R3651" t="str">
        <f>RIGHT(N3651,LEN(N3651)-SEARCH("/",N3651,1))</f>
        <v>plays</v>
      </c>
      <c r="S3651" s="8">
        <f>(((J3651/60)/60)/24)+DATE(1970,1,1)+(-5/24)</f>
        <v>41780.504560185182</v>
      </c>
      <c r="T3651" s="8">
        <f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ROUND((E3652/D3652)*100,0)</f>
        <v>100</v>
      </c>
      <c r="P3652">
        <f>ROUND(IF(L3652=0,0,(E3652/L3652)),0)</f>
        <v>29</v>
      </c>
      <c r="Q3652" t="str">
        <f>LEFT(N3652, SEARCH("/",N3652,1)-1)</f>
        <v>theater</v>
      </c>
      <c r="R3652" t="str">
        <f>RIGHT(N3652,LEN(N3652)-SEARCH("/",N3652,1))</f>
        <v>plays</v>
      </c>
      <c r="S3652" s="8">
        <f>(((J3652/60)/60)/24)+DATE(1970,1,1)+(-5/24)</f>
        <v>42381.270648148151</v>
      </c>
      <c r="T3652" s="8">
        <f>(((I3652/60)/60)/24)+DATE(1970,1,1)+(-5/24)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ROUND((E3653/D3653)*100,0)</f>
        <v>104</v>
      </c>
      <c r="P3653">
        <f>ROUND(IF(L3653=0,0,(E3653/L3653)),0)</f>
        <v>58</v>
      </c>
      <c r="Q3653" t="str">
        <f>LEFT(N3653, SEARCH("/",N3653,1)-1)</f>
        <v>theater</v>
      </c>
      <c r="R3653" t="str">
        <f>RIGHT(N3653,LEN(N3653)-SEARCH("/",N3653,1))</f>
        <v>plays</v>
      </c>
      <c r="S3653" s="8">
        <f>(((J3653/60)/60)/24)+DATE(1970,1,1)+(-5/24)</f>
        <v>41828.437986111108</v>
      </c>
      <c r="T3653" s="8">
        <f>(((I3653/60)/60)/24)+DATE(1970,1,1)+(-5/24)</f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ROUND((E3654/D3654)*100,0)</f>
        <v>251</v>
      </c>
      <c r="P3654">
        <f>ROUND(IF(L3654=0,0,(E3654/L3654)),0)</f>
        <v>44</v>
      </c>
      <c r="Q3654" t="str">
        <f>LEFT(N3654, SEARCH("/",N3654,1)-1)</f>
        <v>theater</v>
      </c>
      <c r="R3654" t="str">
        <f>RIGHT(N3654,LEN(N3654)-SEARCH("/",N3654,1))</f>
        <v>plays</v>
      </c>
      <c r="S3654" s="8">
        <f>(((J3654/60)/60)/24)+DATE(1970,1,1)+(-5/24)</f>
        <v>42596.436365740738</v>
      </c>
      <c r="T3654" s="8">
        <f>(((I3654/60)/60)/24)+DATE(1970,1,1)+(-5/24)</f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ROUND((E3655/D3655)*100,0)</f>
        <v>101</v>
      </c>
      <c r="P3655">
        <f>ROUND(IF(L3655=0,0,(E3655/L3655)),0)</f>
        <v>61</v>
      </c>
      <c r="Q3655" t="str">
        <f>LEFT(N3655, SEARCH("/",N3655,1)-1)</f>
        <v>theater</v>
      </c>
      <c r="R3655" t="str">
        <f>RIGHT(N3655,LEN(N3655)-SEARCH("/",N3655,1))</f>
        <v>plays</v>
      </c>
      <c r="S3655" s="8">
        <f>(((J3655/60)/60)/24)+DATE(1970,1,1)+(-5/24)</f>
        <v>42191.155173611107</v>
      </c>
      <c r="T3655" s="8">
        <f>(((I3655/60)/60)/24)+DATE(1970,1,1)+(-5/24)</f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ROUND((E3656/D3656)*100,0)</f>
        <v>174</v>
      </c>
      <c r="P3656">
        <f>ROUND(IF(L3656=0,0,(E3656/L3656)),0)</f>
        <v>69</v>
      </c>
      <c r="Q3656" t="str">
        <f>LEFT(N3656, SEARCH("/",N3656,1)-1)</f>
        <v>theater</v>
      </c>
      <c r="R3656" t="str">
        <f>RIGHT(N3656,LEN(N3656)-SEARCH("/",N3656,1))</f>
        <v>plays</v>
      </c>
      <c r="S3656" s="8">
        <f>(((J3656/60)/60)/24)+DATE(1970,1,1)+(-5/24)</f>
        <v>42440.20817129629</v>
      </c>
      <c r="T3656" s="8">
        <f>(((I3656/60)/60)/24)+DATE(1970,1,1)+(-5/24)</f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ROUND((E3657/D3657)*100,0)</f>
        <v>116</v>
      </c>
      <c r="P3657">
        <f>ROUND(IF(L3657=0,0,(E3657/L3657)),0)</f>
        <v>74</v>
      </c>
      <c r="Q3657" t="str">
        <f>LEFT(N3657, SEARCH("/",N3657,1)-1)</f>
        <v>theater</v>
      </c>
      <c r="R3657" t="str">
        <f>RIGHT(N3657,LEN(N3657)-SEARCH("/",N3657,1))</f>
        <v>plays</v>
      </c>
      <c r="S3657" s="8">
        <f>(((J3657/60)/60)/24)+DATE(1970,1,1)+(-5/24)</f>
        <v>42173.594884259255</v>
      </c>
      <c r="T3657" s="8">
        <f>(((I3657/60)/60)/24)+DATE(1970,1,1)+(-5/24)</f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ROUND((E3658/D3658)*100,0)</f>
        <v>106</v>
      </c>
      <c r="P3658">
        <f>ROUND(IF(L3658=0,0,(E3658/L3658)),0)</f>
        <v>115</v>
      </c>
      <c r="Q3658" t="str">
        <f>LEFT(N3658, SEARCH("/",N3658,1)-1)</f>
        <v>theater</v>
      </c>
      <c r="R3658" t="str">
        <f>RIGHT(N3658,LEN(N3658)-SEARCH("/",N3658,1))</f>
        <v>plays</v>
      </c>
      <c r="S3658" s="8">
        <f>(((J3658/60)/60)/24)+DATE(1970,1,1)+(-5/24)</f>
        <v>42737.70180555556</v>
      </c>
      <c r="T3658" s="8">
        <f>(((I3658/60)/60)/24)+DATE(1970,1,1)+(-5/24)</f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ROUND((E3659/D3659)*100,0)</f>
        <v>111</v>
      </c>
      <c r="P3659">
        <f>ROUND(IF(L3659=0,0,(E3659/L3659)),0)</f>
        <v>111</v>
      </c>
      <c r="Q3659" t="str">
        <f>LEFT(N3659, SEARCH("/",N3659,1)-1)</f>
        <v>theater</v>
      </c>
      <c r="R3659" t="str">
        <f>RIGHT(N3659,LEN(N3659)-SEARCH("/",N3659,1))</f>
        <v>plays</v>
      </c>
      <c r="S3659" s="8">
        <f>(((J3659/60)/60)/24)+DATE(1970,1,1)+(-5/24)</f>
        <v>42499.421516203707</v>
      </c>
      <c r="T3659" s="8">
        <f>(((I3659/60)/60)/24)+DATE(1970,1,1)+(-5/24)</f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ROUND((E3660/D3660)*100,0)</f>
        <v>101</v>
      </c>
      <c r="P3660">
        <f>ROUND(IF(L3660=0,0,(E3660/L3660)),0)</f>
        <v>76</v>
      </c>
      <c r="Q3660" t="str">
        <f>LEFT(N3660, SEARCH("/",N3660,1)-1)</f>
        <v>theater</v>
      </c>
      <c r="R3660" t="str">
        <f>RIGHT(N3660,LEN(N3660)-SEARCH("/",N3660,1))</f>
        <v>plays</v>
      </c>
      <c r="S3660" s="8">
        <f>(((J3660/60)/60)/24)+DATE(1970,1,1)+(-5/24)</f>
        <v>41775.650231481479</v>
      </c>
      <c r="T3660" s="8">
        <f>(((I3660/60)/60)/24)+DATE(1970,1,1)+(-5/24)</f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ROUND((E3661/D3661)*100,0)</f>
        <v>102</v>
      </c>
      <c r="P3661">
        <f>ROUND(IF(L3661=0,0,(E3661/L3661)),0)</f>
        <v>235</v>
      </c>
      <c r="Q3661" t="str">
        <f>LEFT(N3661, SEARCH("/",N3661,1)-1)</f>
        <v>theater</v>
      </c>
      <c r="R3661" t="str">
        <f>RIGHT(N3661,LEN(N3661)-SEARCH("/",N3661,1))</f>
        <v>plays</v>
      </c>
      <c r="S3661" s="8">
        <f>(((J3661/60)/60)/24)+DATE(1970,1,1)+(-5/24)</f>
        <v>42055.068865740737</v>
      </c>
      <c r="T3661" s="8">
        <f>(((I3661/60)/60)/24)+DATE(1970,1,1)+(-5/24)</f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ROUND((E3662/D3662)*100,0)</f>
        <v>100</v>
      </c>
      <c r="P3662">
        <f>ROUND(IF(L3662=0,0,(E3662/L3662)),0)</f>
        <v>11</v>
      </c>
      <c r="Q3662" t="str">
        <f>LEFT(N3662, SEARCH("/",N3662,1)-1)</f>
        <v>theater</v>
      </c>
      <c r="R3662" t="str">
        <f>RIGHT(N3662,LEN(N3662)-SEARCH("/",N3662,1))</f>
        <v>plays</v>
      </c>
      <c r="S3662" s="8">
        <f>(((J3662/60)/60)/24)+DATE(1970,1,1)+(-5/24)</f>
        <v>41971.672743055555</v>
      </c>
      <c r="T3662" s="8">
        <f>(((I3662/60)/60)/24)+DATE(1970,1,1)+(-5/24)</f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ROUND((E3663/D3663)*100,0)</f>
        <v>111</v>
      </c>
      <c r="P3663">
        <f>ROUND(IF(L3663=0,0,(E3663/L3663)),0)</f>
        <v>93</v>
      </c>
      <c r="Q3663" t="str">
        <f>LEFT(N3663, SEARCH("/",N3663,1)-1)</f>
        <v>theater</v>
      </c>
      <c r="R3663" t="str">
        <f>RIGHT(N3663,LEN(N3663)-SEARCH("/",N3663,1))</f>
        <v>plays</v>
      </c>
      <c r="S3663" s="8">
        <f>(((J3663/60)/60)/24)+DATE(1970,1,1)+(-5/24)</f>
        <v>42447.688333333332</v>
      </c>
      <c r="T3663" s="8">
        <f>(((I3663/60)/60)/24)+DATE(1970,1,1)+(-5/24)</f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ROUND((E3664/D3664)*100,0)</f>
        <v>101</v>
      </c>
      <c r="P3664">
        <f>ROUND(IF(L3664=0,0,(E3664/L3664)),0)</f>
        <v>203</v>
      </c>
      <c r="Q3664" t="str">
        <f>LEFT(N3664, SEARCH("/",N3664,1)-1)</f>
        <v>theater</v>
      </c>
      <c r="R3664" t="str">
        <f>RIGHT(N3664,LEN(N3664)-SEARCH("/",N3664,1))</f>
        <v>plays</v>
      </c>
      <c r="S3664" s="8">
        <f>(((J3664/60)/60)/24)+DATE(1970,1,1)+(-5/24)</f>
        <v>42064.011736111112</v>
      </c>
      <c r="T3664" s="8">
        <f>(((I3664/60)/60)/24)+DATE(1970,1,1)+(-5/24)</f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ROUND((E3665/D3665)*100,0)</f>
        <v>104</v>
      </c>
      <c r="P3665">
        <f>ROUND(IF(L3665=0,0,(E3665/L3665)),0)</f>
        <v>26</v>
      </c>
      <c r="Q3665" t="str">
        <f>LEFT(N3665, SEARCH("/",N3665,1)-1)</f>
        <v>theater</v>
      </c>
      <c r="R3665" t="str">
        <f>RIGHT(N3665,LEN(N3665)-SEARCH("/",N3665,1))</f>
        <v>plays</v>
      </c>
      <c r="S3665" s="8">
        <f>(((J3665/60)/60)/24)+DATE(1970,1,1)+(-5/24)</f>
        <v>42665.243402777771</v>
      </c>
      <c r="T3665" s="8">
        <f>(((I3665/60)/60)/24)+DATE(1970,1,1)+(-5/24)</f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ROUND((E3666/D3666)*100,0)</f>
        <v>109</v>
      </c>
      <c r="P3666">
        <f>ROUND(IF(L3666=0,0,(E3666/L3666)),0)</f>
        <v>46</v>
      </c>
      <c r="Q3666" t="str">
        <f>LEFT(N3666, SEARCH("/",N3666,1)-1)</f>
        <v>theater</v>
      </c>
      <c r="R3666" t="str">
        <f>RIGHT(N3666,LEN(N3666)-SEARCH("/",N3666,1))</f>
        <v>plays</v>
      </c>
      <c r="S3666" s="8">
        <f>(((J3666/60)/60)/24)+DATE(1970,1,1)+(-5/24)</f>
        <v>42523.04038194444</v>
      </c>
      <c r="T3666" s="8">
        <f>(((I3666/60)/60)/24)+DATE(1970,1,1)+(-5/24)</f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ROUND((E3667/D3667)*100,0)</f>
        <v>115</v>
      </c>
      <c r="P3667">
        <f>ROUND(IF(L3667=0,0,(E3667/L3667)),0)</f>
        <v>51</v>
      </c>
      <c r="Q3667" t="str">
        <f>LEFT(N3667, SEARCH("/",N3667,1)-1)</f>
        <v>theater</v>
      </c>
      <c r="R3667" t="str">
        <f>RIGHT(N3667,LEN(N3667)-SEARCH("/",N3667,1))</f>
        <v>plays</v>
      </c>
      <c r="S3667" s="8">
        <f>(((J3667/60)/60)/24)+DATE(1970,1,1)+(-5/24)</f>
        <v>42294.59979166666</v>
      </c>
      <c r="T3667" s="8">
        <f>(((I3667/60)/60)/24)+DATE(1970,1,1)+(-5/24)</f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ROUND((E3668/D3668)*100,0)</f>
        <v>100</v>
      </c>
      <c r="P3668">
        <f>ROUND(IF(L3668=0,0,(E3668/L3668)),0)</f>
        <v>32</v>
      </c>
      <c r="Q3668" t="str">
        <f>LEFT(N3668, SEARCH("/",N3668,1)-1)</f>
        <v>theater</v>
      </c>
      <c r="R3668" t="str">
        <f>RIGHT(N3668,LEN(N3668)-SEARCH("/",N3668,1))</f>
        <v>plays</v>
      </c>
      <c r="S3668" s="8">
        <f>(((J3668/60)/60)/24)+DATE(1970,1,1)+(-5/24)</f>
        <v>41822.696550925924</v>
      </c>
      <c r="T3668" s="8">
        <f>(((I3668/60)/60)/24)+DATE(1970,1,1)+(-5/24)</f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ROUND((E3669/D3669)*100,0)</f>
        <v>103</v>
      </c>
      <c r="P3669">
        <f>ROUND(IF(L3669=0,0,(E3669/L3669)),0)</f>
        <v>53</v>
      </c>
      <c r="Q3669" t="str">
        <f>LEFT(N3669, SEARCH("/",N3669,1)-1)</f>
        <v>theater</v>
      </c>
      <c r="R3669" t="str">
        <f>RIGHT(N3669,LEN(N3669)-SEARCH("/",N3669,1))</f>
        <v>plays</v>
      </c>
      <c r="S3669" s="8">
        <f>(((J3669/60)/60)/24)+DATE(1970,1,1)+(-5/24)</f>
        <v>42173.761793981481</v>
      </c>
      <c r="T3669" s="8">
        <f>(((I3669/60)/60)/24)+DATE(1970,1,1)+(-5/24)</f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ROUND((E3670/D3670)*100,0)</f>
        <v>104</v>
      </c>
      <c r="P3670">
        <f>ROUND(IF(L3670=0,0,(E3670/L3670)),0)</f>
        <v>37</v>
      </c>
      <c r="Q3670" t="str">
        <f>LEFT(N3670, SEARCH("/",N3670,1)-1)</f>
        <v>theater</v>
      </c>
      <c r="R3670" t="str">
        <f>RIGHT(N3670,LEN(N3670)-SEARCH("/",N3670,1))</f>
        <v>plays</v>
      </c>
      <c r="S3670" s="8">
        <f>(((J3670/60)/60)/24)+DATE(1970,1,1)+(-5/24)</f>
        <v>42185.347824074073</v>
      </c>
      <c r="T3670" s="8">
        <f>(((I3670/60)/60)/24)+DATE(1970,1,1)+(-5/24)</f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ROUND((E3671/D3671)*100,0)</f>
        <v>138</v>
      </c>
      <c r="P3671">
        <f>ROUND(IF(L3671=0,0,(E3671/L3671)),0)</f>
        <v>81</v>
      </c>
      <c r="Q3671" t="str">
        <f>LEFT(N3671, SEARCH("/",N3671,1)-1)</f>
        <v>theater</v>
      </c>
      <c r="R3671" t="str">
        <f>RIGHT(N3671,LEN(N3671)-SEARCH("/",N3671,1))</f>
        <v>plays</v>
      </c>
      <c r="S3671" s="8">
        <f>(((J3671/60)/60)/24)+DATE(1970,1,1)+(-5/24)</f>
        <v>42136.466863425921</v>
      </c>
      <c r="T3671" s="8">
        <f>(((I3671/60)/60)/24)+DATE(1970,1,1)+(-5/24)</f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ROUND((E3672/D3672)*100,0)</f>
        <v>110</v>
      </c>
      <c r="P3672">
        <f>ROUND(IF(L3672=0,0,(E3672/L3672)),0)</f>
        <v>20</v>
      </c>
      <c r="Q3672" t="str">
        <f>LEFT(N3672, SEARCH("/",N3672,1)-1)</f>
        <v>theater</v>
      </c>
      <c r="R3672" t="str">
        <f>RIGHT(N3672,LEN(N3672)-SEARCH("/",N3672,1))</f>
        <v>plays</v>
      </c>
      <c r="S3672" s="8">
        <f>(((J3672/60)/60)/24)+DATE(1970,1,1)+(-5/24)</f>
        <v>42142.305682870363</v>
      </c>
      <c r="T3672" s="8">
        <f>(((I3672/60)/60)/24)+DATE(1970,1,1)+(-5/24)</f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ROUND((E3673/D3673)*100,0)</f>
        <v>101</v>
      </c>
      <c r="P3673">
        <f>ROUND(IF(L3673=0,0,(E3673/L3673)),0)</f>
        <v>88</v>
      </c>
      <c r="Q3673" t="str">
        <f>LEFT(N3673, SEARCH("/",N3673,1)-1)</f>
        <v>theater</v>
      </c>
      <c r="R3673" t="str">
        <f>RIGHT(N3673,LEN(N3673)-SEARCH("/",N3673,1))</f>
        <v>plays</v>
      </c>
      <c r="S3673" s="8">
        <f>(((J3673/60)/60)/24)+DATE(1970,1,1)+(-5/24)</f>
        <v>41820.419756944444</v>
      </c>
      <c r="T3673" s="8">
        <f>(((I3673/60)/60)/24)+DATE(1970,1,1)+(-5/24)</f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ROUND((E3674/D3674)*100,0)</f>
        <v>102</v>
      </c>
      <c r="P3674">
        <f>ROUND(IF(L3674=0,0,(E3674/L3674)),0)</f>
        <v>53</v>
      </c>
      <c r="Q3674" t="str">
        <f>LEFT(N3674, SEARCH("/",N3674,1)-1)</f>
        <v>theater</v>
      </c>
      <c r="R3674" t="str">
        <f>RIGHT(N3674,LEN(N3674)-SEARCH("/",N3674,1))</f>
        <v>plays</v>
      </c>
      <c r="S3674" s="8">
        <f>(((J3674/60)/60)/24)+DATE(1970,1,1)+(-5/24)</f>
        <v>41878.738240740735</v>
      </c>
      <c r="T3674" s="8">
        <f>(((I3674/60)/60)/24)+DATE(1970,1,1)+(-5/24)</f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ROUND((E3675/D3675)*100,0)</f>
        <v>114</v>
      </c>
      <c r="P3675">
        <f>ROUND(IF(L3675=0,0,(E3675/L3675)),0)</f>
        <v>40</v>
      </c>
      <c r="Q3675" t="str">
        <f>LEFT(N3675, SEARCH("/",N3675,1)-1)</f>
        <v>theater</v>
      </c>
      <c r="R3675" t="str">
        <f>RIGHT(N3675,LEN(N3675)-SEARCH("/",N3675,1))</f>
        <v>plays</v>
      </c>
      <c r="S3675" s="8">
        <f>(((J3675/60)/60)/24)+DATE(1970,1,1)+(-5/24)</f>
        <v>41914.086770833332</v>
      </c>
      <c r="T3675" s="8">
        <f>(((I3675/60)/60)/24)+DATE(1970,1,1)+(-5/24)</f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ROUND((E3676/D3676)*100,0)</f>
        <v>100</v>
      </c>
      <c r="P3676">
        <f>ROUND(IF(L3676=0,0,(E3676/L3676)),0)</f>
        <v>145</v>
      </c>
      <c r="Q3676" t="str">
        <f>LEFT(N3676, SEARCH("/",N3676,1)-1)</f>
        <v>theater</v>
      </c>
      <c r="R3676" t="str">
        <f>RIGHT(N3676,LEN(N3676)-SEARCH("/",N3676,1))</f>
        <v>plays</v>
      </c>
      <c r="S3676" s="8">
        <f>(((J3676/60)/60)/24)+DATE(1970,1,1)+(-5/24)</f>
        <v>42556.664687499993</v>
      </c>
      <c r="T3676" s="8">
        <f>(((I3676/60)/60)/24)+DATE(1970,1,1)+(-5/24)</f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ROUND((E3677/D3677)*100,0)</f>
        <v>140</v>
      </c>
      <c r="P3677">
        <f>ROUND(IF(L3677=0,0,(E3677/L3677)),0)</f>
        <v>23</v>
      </c>
      <c r="Q3677" t="str">
        <f>LEFT(N3677, SEARCH("/",N3677,1)-1)</f>
        <v>theater</v>
      </c>
      <c r="R3677" t="str">
        <f>RIGHT(N3677,LEN(N3677)-SEARCH("/",N3677,1))</f>
        <v>plays</v>
      </c>
      <c r="S3677" s="8">
        <f>(((J3677/60)/60)/24)+DATE(1970,1,1)+(-5/24)</f>
        <v>42493.388680555552</v>
      </c>
      <c r="T3677" s="8">
        <f>(((I3677/60)/60)/24)+DATE(1970,1,1)+(-5/24)</f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ROUND((E3678/D3678)*100,0)</f>
        <v>129</v>
      </c>
      <c r="P3678">
        <f>ROUND(IF(L3678=0,0,(E3678/L3678)),0)</f>
        <v>64</v>
      </c>
      <c r="Q3678" t="str">
        <f>LEFT(N3678, SEARCH("/",N3678,1)-1)</f>
        <v>theater</v>
      </c>
      <c r="R3678" t="str">
        <f>RIGHT(N3678,LEN(N3678)-SEARCH("/",N3678,1))</f>
        <v>plays</v>
      </c>
      <c r="S3678" s="8">
        <f>(((J3678/60)/60)/24)+DATE(1970,1,1)+(-5/24)</f>
        <v>41876.607453703698</v>
      </c>
      <c r="T3678" s="8">
        <f>(((I3678/60)/60)/24)+DATE(1970,1,1)+(-5/24)</f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ROUND((E3679/D3679)*100,0)</f>
        <v>103</v>
      </c>
      <c r="P3679">
        <f>ROUND(IF(L3679=0,0,(E3679/L3679)),0)</f>
        <v>62</v>
      </c>
      <c r="Q3679" t="str">
        <f>LEFT(N3679, SEARCH("/",N3679,1)-1)</f>
        <v>theater</v>
      </c>
      <c r="R3679" t="str">
        <f>RIGHT(N3679,LEN(N3679)-SEARCH("/",N3679,1))</f>
        <v>plays</v>
      </c>
      <c r="S3679" s="8">
        <f>(((J3679/60)/60)/24)+DATE(1970,1,1)+(-5/24)</f>
        <v>41802.365949074068</v>
      </c>
      <c r="T3679" s="8">
        <f>(((I3679/60)/60)/24)+DATE(1970,1,1)+(-5/24)</f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ROUND((E3680/D3680)*100,0)</f>
        <v>103</v>
      </c>
      <c r="P3680">
        <f>ROUND(IF(L3680=0,0,(E3680/L3680)),0)</f>
        <v>66</v>
      </c>
      <c r="Q3680" t="str">
        <f>LEFT(N3680, SEARCH("/",N3680,1)-1)</f>
        <v>theater</v>
      </c>
      <c r="R3680" t="str">
        <f>RIGHT(N3680,LEN(N3680)-SEARCH("/",N3680,1))</f>
        <v>plays</v>
      </c>
      <c r="S3680" s="8">
        <f>(((J3680/60)/60)/24)+DATE(1970,1,1)+(-5/24)</f>
        <v>42120.322893518511</v>
      </c>
      <c r="T3680" s="8">
        <f>(((I3680/60)/60)/24)+DATE(1970,1,1)+(-5/24)</f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ROUND((E3681/D3681)*100,0)</f>
        <v>110</v>
      </c>
      <c r="P3681">
        <f>ROUND(IF(L3681=0,0,(E3681/L3681)),0)</f>
        <v>73</v>
      </c>
      <c r="Q3681" t="str">
        <f>LEFT(N3681, SEARCH("/",N3681,1)-1)</f>
        <v>theater</v>
      </c>
      <c r="R3681" t="str">
        <f>RIGHT(N3681,LEN(N3681)-SEARCH("/",N3681,1))</f>
        <v>plays</v>
      </c>
      <c r="S3681" s="8">
        <f>(((J3681/60)/60)/24)+DATE(1970,1,1)+(-5/24)</f>
        <v>41786.553020833329</v>
      </c>
      <c r="T3681" s="8">
        <f>(((I3681/60)/60)/24)+DATE(1970,1,1)+(-5/24)</f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ROUND((E3682/D3682)*100,0)</f>
        <v>113</v>
      </c>
      <c r="P3682">
        <f>ROUND(IF(L3682=0,0,(E3682/L3682)),0)</f>
        <v>100</v>
      </c>
      <c r="Q3682" t="str">
        <f>LEFT(N3682, SEARCH("/",N3682,1)-1)</f>
        <v>theater</v>
      </c>
      <c r="R3682" t="str">
        <f>RIGHT(N3682,LEN(N3682)-SEARCH("/",N3682,1))</f>
        <v>plays</v>
      </c>
      <c r="S3682" s="8">
        <f>(((J3682/60)/60)/24)+DATE(1970,1,1)+(-5/24)</f>
        <v>42627.245763888881</v>
      </c>
      <c r="T3682" s="8">
        <f>(((I3682/60)/60)/24)+DATE(1970,1,1)+(-5/24)</f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ROUND((E3683/D3683)*100,0)</f>
        <v>112</v>
      </c>
      <c r="P3683">
        <f>ROUND(IF(L3683=0,0,(E3683/L3683)),0)</f>
        <v>62</v>
      </c>
      <c r="Q3683" t="str">
        <f>LEFT(N3683, SEARCH("/",N3683,1)-1)</f>
        <v>theater</v>
      </c>
      <c r="R3683" t="str">
        <f>RIGHT(N3683,LEN(N3683)-SEARCH("/",N3683,1))</f>
        <v>plays</v>
      </c>
      <c r="S3683" s="8">
        <f>(((J3683/60)/60)/24)+DATE(1970,1,1)+(-5/24)</f>
        <v>42374.443171296291</v>
      </c>
      <c r="T3683" s="8">
        <f>(((I3683/60)/60)/24)+DATE(1970,1,1)+(-5/24)</f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ROUND((E3684/D3684)*100,0)</f>
        <v>139</v>
      </c>
      <c r="P3684">
        <f>ROUND(IF(L3684=0,0,(E3684/L3684)),0)</f>
        <v>62</v>
      </c>
      <c r="Q3684" t="str">
        <f>LEFT(N3684, SEARCH("/",N3684,1)-1)</f>
        <v>theater</v>
      </c>
      <c r="R3684" t="str">
        <f>RIGHT(N3684,LEN(N3684)-SEARCH("/",N3684,1))</f>
        <v>plays</v>
      </c>
      <c r="S3684" s="8">
        <f>(((J3684/60)/60)/24)+DATE(1970,1,1)+(-5/24)</f>
        <v>41772.477060185185</v>
      </c>
      <c r="T3684" s="8">
        <f>(((I3684/60)/60)/24)+DATE(1970,1,1)+(-5/24)</f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ROUND((E3685/D3685)*100,0)</f>
        <v>111</v>
      </c>
      <c r="P3685">
        <f>ROUND(IF(L3685=0,0,(E3685/L3685)),0)</f>
        <v>59</v>
      </c>
      <c r="Q3685" t="str">
        <f>LEFT(N3685, SEARCH("/",N3685,1)-1)</f>
        <v>theater</v>
      </c>
      <c r="R3685" t="str">
        <f>RIGHT(N3685,LEN(N3685)-SEARCH("/",N3685,1))</f>
        <v>plays</v>
      </c>
      <c r="S3685" s="8">
        <f>(((J3685/60)/60)/24)+DATE(1970,1,1)+(-5/24)</f>
        <v>42632.908518518518</v>
      </c>
      <c r="T3685" s="8">
        <f>(((I3685/60)/60)/24)+DATE(1970,1,1)+(-5/24)</f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ROUND((E3686/D3686)*100,0)</f>
        <v>139</v>
      </c>
      <c r="P3686">
        <f>ROUND(IF(L3686=0,0,(E3686/L3686)),0)</f>
        <v>45</v>
      </c>
      <c r="Q3686" t="str">
        <f>LEFT(N3686, SEARCH("/",N3686,1)-1)</f>
        <v>theater</v>
      </c>
      <c r="R3686" t="str">
        <f>RIGHT(N3686,LEN(N3686)-SEARCH("/",N3686,1))</f>
        <v>plays</v>
      </c>
      <c r="S3686" s="8">
        <f>(((J3686/60)/60)/24)+DATE(1970,1,1)+(-5/24)</f>
        <v>42218.97206018518</v>
      </c>
      <c r="T3686" s="8">
        <f>(((I3686/60)/60)/24)+DATE(1970,1,1)+(-5/24)</f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ROUND((E3687/D3687)*100,0)</f>
        <v>106</v>
      </c>
      <c r="P3687">
        <f>ROUND(IF(L3687=0,0,(E3687/L3687)),0)</f>
        <v>42</v>
      </c>
      <c r="Q3687" t="str">
        <f>LEFT(N3687, SEARCH("/",N3687,1)-1)</f>
        <v>theater</v>
      </c>
      <c r="R3687" t="str">
        <f>RIGHT(N3687,LEN(N3687)-SEARCH("/",N3687,1))</f>
        <v>plays</v>
      </c>
      <c r="S3687" s="8">
        <f>(((J3687/60)/60)/24)+DATE(1970,1,1)+(-5/24)</f>
        <v>41753.384942129625</v>
      </c>
      <c r="T3687" s="8">
        <f>(((I3687/60)/60)/24)+DATE(1970,1,1)+(-5/24)</f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ROUND((E3688/D3688)*100,0)</f>
        <v>101</v>
      </c>
      <c r="P3688">
        <f>ROUND(IF(L3688=0,0,(E3688/L3688)),0)</f>
        <v>59</v>
      </c>
      <c r="Q3688" t="str">
        <f>LEFT(N3688, SEARCH("/",N3688,1)-1)</f>
        <v>theater</v>
      </c>
      <c r="R3688" t="str">
        <f>RIGHT(N3688,LEN(N3688)-SEARCH("/",N3688,1))</f>
        <v>plays</v>
      </c>
      <c r="S3688" s="8">
        <f>(((J3688/60)/60)/24)+DATE(1970,1,1)+(-5/24)</f>
        <v>42230.454398148147</v>
      </c>
      <c r="T3688" s="8">
        <f>(((I3688/60)/60)/24)+DATE(1970,1,1)+(-5/24)</f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ROUND((E3689/D3689)*100,0)</f>
        <v>100</v>
      </c>
      <c r="P3689">
        <f>ROUND(IF(L3689=0,0,(E3689/L3689)),0)</f>
        <v>200</v>
      </c>
      <c r="Q3689" t="str">
        <f>LEFT(N3689, SEARCH("/",N3689,1)-1)</f>
        <v>theater</v>
      </c>
      <c r="R3689" t="str">
        <f>RIGHT(N3689,LEN(N3689)-SEARCH("/",N3689,1))</f>
        <v>plays</v>
      </c>
      <c r="S3689" s="8">
        <f>(((J3689/60)/60)/24)+DATE(1970,1,1)+(-5/24)</f>
        <v>41787.009895833333</v>
      </c>
      <c r="T3689" s="8">
        <f>(((I3689/60)/60)/24)+DATE(1970,1,1)+(-5/24)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ROUND((E3690/D3690)*100,0)</f>
        <v>109</v>
      </c>
      <c r="P3690">
        <f>ROUND(IF(L3690=0,0,(E3690/L3690)),0)</f>
        <v>84</v>
      </c>
      <c r="Q3690" t="str">
        <f>LEFT(N3690, SEARCH("/",N3690,1)-1)</f>
        <v>theater</v>
      </c>
      <c r="R3690" t="str">
        <f>RIGHT(N3690,LEN(N3690)-SEARCH("/",N3690,1))</f>
        <v>plays</v>
      </c>
      <c r="S3690" s="8">
        <f>(((J3690/60)/60)/24)+DATE(1970,1,1)+(-5/24)</f>
        <v>41829.578749999993</v>
      </c>
      <c r="T3690" s="8">
        <f>(((I3690/60)/60)/24)+DATE(1970,1,1)+(-5/24)</f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ROUND((E3691/D3691)*100,0)</f>
        <v>118</v>
      </c>
      <c r="P3691">
        <f>ROUND(IF(L3691=0,0,(E3691/L3691)),0)</f>
        <v>57</v>
      </c>
      <c r="Q3691" t="str">
        <f>LEFT(N3691, SEARCH("/",N3691,1)-1)</f>
        <v>theater</v>
      </c>
      <c r="R3691" t="str">
        <f>RIGHT(N3691,LEN(N3691)-SEARCH("/",N3691,1))</f>
        <v>plays</v>
      </c>
      <c r="S3691" s="8">
        <f>(((J3691/60)/60)/24)+DATE(1970,1,1)+(-5/24)</f>
        <v>42147.61850694444</v>
      </c>
      <c r="T3691" s="8">
        <f>(((I3691/60)/60)/24)+DATE(1970,1,1)+(-5/24)</f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ROUND((E3692/D3692)*100,0)</f>
        <v>120</v>
      </c>
      <c r="P3692">
        <f>ROUND(IF(L3692=0,0,(E3692/L3692)),0)</f>
        <v>58</v>
      </c>
      <c r="Q3692" t="str">
        <f>LEFT(N3692, SEARCH("/",N3692,1)-1)</f>
        <v>theater</v>
      </c>
      <c r="R3692" t="str">
        <f>RIGHT(N3692,LEN(N3692)-SEARCH("/",N3692,1))</f>
        <v>plays</v>
      </c>
      <c r="S3692" s="8">
        <f>(((J3692/60)/60)/24)+DATE(1970,1,1)+(-5/24)</f>
        <v>41940.389849537038</v>
      </c>
      <c r="T3692" s="8">
        <f>(((I3692/60)/60)/24)+DATE(1970,1,1)+(-5/24)</f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ROUND((E3693/D3693)*100,0)</f>
        <v>128</v>
      </c>
      <c r="P3693">
        <f>ROUND(IF(L3693=0,0,(E3693/L3693)),0)</f>
        <v>187</v>
      </c>
      <c r="Q3693" t="str">
        <f>LEFT(N3693, SEARCH("/",N3693,1)-1)</f>
        <v>theater</v>
      </c>
      <c r="R3693" t="str">
        <f>RIGHT(N3693,LEN(N3693)-SEARCH("/",N3693,1))</f>
        <v>plays</v>
      </c>
      <c r="S3693" s="8">
        <f>(((J3693/60)/60)/24)+DATE(1970,1,1)+(-5/24)</f>
        <v>42020.492233796293</v>
      </c>
      <c r="T3693" s="8">
        <f>(((I3693/60)/60)/24)+DATE(1970,1,1)+(-5/24)</f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ROUND((E3694/D3694)*100,0)</f>
        <v>126</v>
      </c>
      <c r="P3694">
        <f>ROUND(IF(L3694=0,0,(E3694/L3694)),0)</f>
        <v>74</v>
      </c>
      <c r="Q3694" t="str">
        <f>LEFT(N3694, SEARCH("/",N3694,1)-1)</f>
        <v>theater</v>
      </c>
      <c r="R3694" t="str">
        <f>RIGHT(N3694,LEN(N3694)-SEARCH("/",N3694,1))</f>
        <v>plays</v>
      </c>
      <c r="S3694" s="8">
        <f>(((J3694/60)/60)/24)+DATE(1970,1,1)+(-5/24)</f>
        <v>41891.756701388884</v>
      </c>
      <c r="T3694" s="8">
        <f>(((I3694/60)/60)/24)+DATE(1970,1,1)+(-5/24)</f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ROUND((E3695/D3695)*100,0)</f>
        <v>129</v>
      </c>
      <c r="P3695">
        <f>ROUND(IF(L3695=0,0,(E3695/L3695)),0)</f>
        <v>31</v>
      </c>
      <c r="Q3695" t="str">
        <f>LEFT(N3695, SEARCH("/",N3695,1)-1)</f>
        <v>theater</v>
      </c>
      <c r="R3695" t="str">
        <f>RIGHT(N3695,LEN(N3695)-SEARCH("/",N3695,1))</f>
        <v>plays</v>
      </c>
      <c r="S3695" s="8">
        <f>(((J3695/60)/60)/24)+DATE(1970,1,1)+(-5/24)</f>
        <v>42308.98297453703</v>
      </c>
      <c r="T3695" s="8">
        <f>(((I3695/60)/60)/24)+DATE(1970,1,1)+(-5/24)</f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ROUND((E3696/D3696)*100,0)</f>
        <v>107</v>
      </c>
      <c r="P3696">
        <f>ROUND(IF(L3696=0,0,(E3696/L3696)),0)</f>
        <v>63</v>
      </c>
      <c r="Q3696" t="str">
        <f>LEFT(N3696, SEARCH("/",N3696,1)-1)</f>
        <v>theater</v>
      </c>
      <c r="R3696" t="str">
        <f>RIGHT(N3696,LEN(N3696)-SEARCH("/",N3696,1))</f>
        <v>plays</v>
      </c>
      <c r="S3696" s="8">
        <f>(((J3696/60)/60)/24)+DATE(1970,1,1)+(-5/24)</f>
        <v>42489.925543981481</v>
      </c>
      <c r="T3696" s="8">
        <f>(((I3696/60)/60)/24)+DATE(1970,1,1)+(-5/24)</f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ROUND((E3697/D3697)*100,0)</f>
        <v>100</v>
      </c>
      <c r="P3697">
        <f>ROUND(IF(L3697=0,0,(E3697/L3697)),0)</f>
        <v>121</v>
      </c>
      <c r="Q3697" t="str">
        <f>LEFT(N3697, SEARCH("/",N3697,1)-1)</f>
        <v>theater</v>
      </c>
      <c r="R3697" t="str">
        <f>RIGHT(N3697,LEN(N3697)-SEARCH("/",N3697,1))</f>
        <v>plays</v>
      </c>
      <c r="S3697" s="8">
        <f>(((J3697/60)/60)/24)+DATE(1970,1,1)+(-5/24)</f>
        <v>41995.662152777775</v>
      </c>
      <c r="T3697" s="8">
        <f>(((I3697/60)/60)/24)+DATE(1970,1,1)+(-5/24)</f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ROUND((E3698/D3698)*100,0)</f>
        <v>155</v>
      </c>
      <c r="P3698">
        <f>ROUND(IF(L3698=0,0,(E3698/L3698)),0)</f>
        <v>40</v>
      </c>
      <c r="Q3698" t="str">
        <f>LEFT(N3698, SEARCH("/",N3698,1)-1)</f>
        <v>theater</v>
      </c>
      <c r="R3698" t="str">
        <f>RIGHT(N3698,LEN(N3698)-SEARCH("/",N3698,1))</f>
        <v>plays</v>
      </c>
      <c r="S3698" s="8">
        <f>(((J3698/60)/60)/24)+DATE(1970,1,1)+(-5/24)</f>
        <v>41988.408749999995</v>
      </c>
      <c r="T3698" s="8">
        <f>(((I3698/60)/60)/24)+DATE(1970,1,1)+(-5/24)</f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ROUND((E3699/D3699)*100,0)</f>
        <v>108</v>
      </c>
      <c r="P3699">
        <f>ROUND(IF(L3699=0,0,(E3699/L3699)),0)</f>
        <v>72</v>
      </c>
      <c r="Q3699" t="str">
        <f>LEFT(N3699, SEARCH("/",N3699,1)-1)</f>
        <v>theater</v>
      </c>
      <c r="R3699" t="str">
        <f>RIGHT(N3699,LEN(N3699)-SEARCH("/",N3699,1))</f>
        <v>plays</v>
      </c>
      <c r="S3699" s="8">
        <f>(((J3699/60)/60)/24)+DATE(1970,1,1)+(-5/24)</f>
        <v>42479.2575</v>
      </c>
      <c r="T3699" s="8">
        <f>(((I3699/60)/60)/24)+DATE(1970,1,1)+(-5/24)</f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ROUND((E3700/D3700)*100,0)</f>
        <v>111</v>
      </c>
      <c r="P3700">
        <f>ROUND(IF(L3700=0,0,(E3700/L3700)),0)</f>
        <v>41</v>
      </c>
      <c r="Q3700" t="str">
        <f>LEFT(N3700, SEARCH("/",N3700,1)-1)</f>
        <v>theater</v>
      </c>
      <c r="R3700" t="str">
        <f>RIGHT(N3700,LEN(N3700)-SEARCH("/",N3700,1))</f>
        <v>plays</v>
      </c>
      <c r="S3700" s="8">
        <f>(((J3700/60)/60)/24)+DATE(1970,1,1)+(-5/24)</f>
        <v>42401.598229166666</v>
      </c>
      <c r="T3700" s="8">
        <f>(((I3700/60)/60)/24)+DATE(1970,1,1)+(-5/24)</f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ROUND((E3701/D3701)*100,0)</f>
        <v>101</v>
      </c>
      <c r="P3701">
        <f>ROUND(IF(L3701=0,0,(E3701/L3701)),0)</f>
        <v>63</v>
      </c>
      <c r="Q3701" t="str">
        <f>LEFT(N3701, SEARCH("/",N3701,1)-1)</f>
        <v>theater</v>
      </c>
      <c r="R3701" t="str">
        <f>RIGHT(N3701,LEN(N3701)-SEARCH("/",N3701,1))</f>
        <v>plays</v>
      </c>
      <c r="S3701" s="8">
        <f>(((J3701/60)/60)/24)+DATE(1970,1,1)+(-5/24)</f>
        <v>41897.393703703703</v>
      </c>
      <c r="T3701" s="8">
        <f>(((I3701/60)/60)/24)+DATE(1970,1,1)+(-5/24)</f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ROUND((E3702/D3702)*100,0)</f>
        <v>121</v>
      </c>
      <c r="P3702">
        <f>ROUND(IF(L3702=0,0,(E3702/L3702)),0)</f>
        <v>34</v>
      </c>
      <c r="Q3702" t="str">
        <f>LEFT(N3702, SEARCH("/",N3702,1)-1)</f>
        <v>theater</v>
      </c>
      <c r="R3702" t="str">
        <f>RIGHT(N3702,LEN(N3702)-SEARCH("/",N3702,1))</f>
        <v>plays</v>
      </c>
      <c r="S3702" s="8">
        <f>(((J3702/60)/60)/24)+DATE(1970,1,1)+(-5/24)</f>
        <v>41882.37731481481</v>
      </c>
      <c r="T3702" s="8">
        <f>(((I3702/60)/60)/24)+DATE(1970,1,1)+(-5/24)</f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ROUND((E3703/D3703)*100,0)</f>
        <v>100</v>
      </c>
      <c r="P3703">
        <f>ROUND(IF(L3703=0,0,(E3703/L3703)),0)</f>
        <v>39</v>
      </c>
      <c r="Q3703" t="str">
        <f>LEFT(N3703, SEARCH("/",N3703,1)-1)</f>
        <v>theater</v>
      </c>
      <c r="R3703" t="str">
        <f>RIGHT(N3703,LEN(N3703)-SEARCH("/",N3703,1))</f>
        <v>plays</v>
      </c>
      <c r="S3703" s="8">
        <f>(((J3703/60)/60)/24)+DATE(1970,1,1)+(-5/24)</f>
        <v>42129.333252314813</v>
      </c>
      <c r="T3703" s="8">
        <f>(((I3703/60)/60)/24)+DATE(1970,1,1)+(-5/24)</f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ROUND((E3704/D3704)*100,0)</f>
        <v>109</v>
      </c>
      <c r="P3704">
        <f>ROUND(IF(L3704=0,0,(E3704/L3704)),0)</f>
        <v>156</v>
      </c>
      <c r="Q3704" t="str">
        <f>LEFT(N3704, SEARCH("/",N3704,1)-1)</f>
        <v>theater</v>
      </c>
      <c r="R3704" t="str">
        <f>RIGHT(N3704,LEN(N3704)-SEARCH("/",N3704,1))</f>
        <v>plays</v>
      </c>
      <c r="S3704" s="8">
        <f>(((J3704/60)/60)/24)+DATE(1970,1,1)+(-5/24)</f>
        <v>42524.329675925925</v>
      </c>
      <c r="T3704" s="8">
        <f>(((I3704/60)/60)/24)+DATE(1970,1,1)+(-5/24)</f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ROUND((E3705/D3705)*100,0)</f>
        <v>123</v>
      </c>
      <c r="P3705">
        <f>ROUND(IF(L3705=0,0,(E3705/L3705)),0)</f>
        <v>43</v>
      </c>
      <c r="Q3705" t="str">
        <f>LEFT(N3705, SEARCH("/",N3705,1)-1)</f>
        <v>theater</v>
      </c>
      <c r="R3705" t="str">
        <f>RIGHT(N3705,LEN(N3705)-SEARCH("/",N3705,1))</f>
        <v>plays</v>
      </c>
      <c r="S3705" s="8">
        <f>(((J3705/60)/60)/24)+DATE(1970,1,1)+(-5/24)</f>
        <v>42556.296157407407</v>
      </c>
      <c r="T3705" s="8">
        <f>(((I3705/60)/60)/24)+DATE(1970,1,1)+(-5/24)</f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ROUND((E3706/D3706)*100,0)</f>
        <v>136</v>
      </c>
      <c r="P3706">
        <f>ROUND(IF(L3706=0,0,(E3706/L3706)),0)</f>
        <v>15</v>
      </c>
      <c r="Q3706" t="str">
        <f>LEFT(N3706, SEARCH("/",N3706,1)-1)</f>
        <v>theater</v>
      </c>
      <c r="R3706" t="str">
        <f>RIGHT(N3706,LEN(N3706)-SEARCH("/",N3706,1))</f>
        <v>plays</v>
      </c>
      <c r="S3706" s="8">
        <f>(((J3706/60)/60)/24)+DATE(1970,1,1)+(-5/24)</f>
        <v>42461.481412037036</v>
      </c>
      <c r="T3706" s="8">
        <f>(((I3706/60)/60)/24)+DATE(1970,1,1)+(-5/24)</f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ROUND((E3707/D3707)*100,0)</f>
        <v>103</v>
      </c>
      <c r="P3707">
        <f>ROUND(IF(L3707=0,0,(E3707/L3707)),0)</f>
        <v>84</v>
      </c>
      <c r="Q3707" t="str">
        <f>LEFT(N3707, SEARCH("/",N3707,1)-1)</f>
        <v>theater</v>
      </c>
      <c r="R3707" t="str">
        <f>RIGHT(N3707,LEN(N3707)-SEARCH("/",N3707,1))</f>
        <v>plays</v>
      </c>
      <c r="S3707" s="8">
        <f>(((J3707/60)/60)/24)+DATE(1970,1,1)+(-5/24)</f>
        <v>41792.334652777776</v>
      </c>
      <c r="T3707" s="8">
        <f>(((I3707/60)/60)/24)+DATE(1970,1,1)+(-5/24)</f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ROUND((E3708/D3708)*100,0)</f>
        <v>121</v>
      </c>
      <c r="P3708">
        <f>ROUND(IF(L3708=0,0,(E3708/L3708)),0)</f>
        <v>140</v>
      </c>
      <c r="Q3708" t="str">
        <f>LEFT(N3708, SEARCH("/",N3708,1)-1)</f>
        <v>theater</v>
      </c>
      <c r="R3708" t="str">
        <f>RIGHT(N3708,LEN(N3708)-SEARCH("/",N3708,1))</f>
        <v>plays</v>
      </c>
      <c r="S3708" s="8">
        <f>(((J3708/60)/60)/24)+DATE(1970,1,1)+(-5/24)</f>
        <v>41879.705428240741</v>
      </c>
      <c r="T3708" s="8">
        <f>(((I3708/60)/60)/24)+DATE(1970,1,1)+(-5/24)</f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ROUND((E3709/D3709)*100,0)</f>
        <v>186</v>
      </c>
      <c r="P3709">
        <f>ROUND(IF(L3709=0,0,(E3709/L3709)),0)</f>
        <v>81</v>
      </c>
      <c r="Q3709" t="str">
        <f>LEFT(N3709, SEARCH("/",N3709,1)-1)</f>
        <v>theater</v>
      </c>
      <c r="R3709" t="str">
        <f>RIGHT(N3709,LEN(N3709)-SEARCH("/",N3709,1))</f>
        <v>plays</v>
      </c>
      <c r="S3709" s="8">
        <f>(((J3709/60)/60)/24)+DATE(1970,1,1)+(-5/24)</f>
        <v>42551.840023148143</v>
      </c>
      <c r="T3709" s="8">
        <f>(((I3709/60)/60)/24)+DATE(1970,1,1)+(-5/24)</f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ROUND((E3710/D3710)*100,0)</f>
        <v>300</v>
      </c>
      <c r="P3710">
        <f>ROUND(IF(L3710=0,0,(E3710/L3710)),0)</f>
        <v>54</v>
      </c>
      <c r="Q3710" t="str">
        <f>LEFT(N3710, SEARCH("/",N3710,1)-1)</f>
        <v>theater</v>
      </c>
      <c r="R3710" t="str">
        <f>RIGHT(N3710,LEN(N3710)-SEARCH("/",N3710,1))</f>
        <v>plays</v>
      </c>
      <c r="S3710" s="8">
        <f>(((J3710/60)/60)/24)+DATE(1970,1,1)+(-5/24)</f>
        <v>41809.933865740735</v>
      </c>
      <c r="T3710" s="8">
        <f>(((I3710/60)/60)/24)+DATE(1970,1,1)+(-5/24)</f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ROUND((E3711/D3711)*100,0)</f>
        <v>108</v>
      </c>
      <c r="P3711">
        <f>ROUND(IF(L3711=0,0,(E3711/L3711)),0)</f>
        <v>31</v>
      </c>
      <c r="Q3711" t="str">
        <f>LEFT(N3711, SEARCH("/",N3711,1)-1)</f>
        <v>theater</v>
      </c>
      <c r="R3711" t="str">
        <f>RIGHT(N3711,LEN(N3711)-SEARCH("/",N3711,1))</f>
        <v>plays</v>
      </c>
      <c r="S3711" s="8">
        <f>(((J3711/60)/60)/24)+DATE(1970,1,1)+(-5/24)</f>
        <v>41785.499374999999</v>
      </c>
      <c r="T3711" s="8">
        <f>(((I3711/60)/60)/24)+DATE(1970,1,1)+(-5/24)</f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ROUND((E3712/D3712)*100,0)</f>
        <v>141</v>
      </c>
      <c r="P3712">
        <f>ROUND(IF(L3712=0,0,(E3712/L3712)),0)</f>
        <v>68</v>
      </c>
      <c r="Q3712" t="str">
        <f>LEFT(N3712, SEARCH("/",N3712,1)-1)</f>
        <v>theater</v>
      </c>
      <c r="R3712" t="str">
        <f>RIGHT(N3712,LEN(N3712)-SEARCH("/",N3712,1))</f>
        <v>plays</v>
      </c>
      <c r="S3712" s="8">
        <f>(((J3712/60)/60)/24)+DATE(1970,1,1)+(-5/24)</f>
        <v>42072.367916666662</v>
      </c>
      <c r="T3712" s="8">
        <f>(((I3712/60)/60)/24)+DATE(1970,1,1)+(-5/24)</f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ROUND((E3713/D3713)*100,0)</f>
        <v>114</v>
      </c>
      <c r="P3713">
        <f>ROUND(IF(L3713=0,0,(E3713/L3713)),0)</f>
        <v>27</v>
      </c>
      <c r="Q3713" t="str">
        <f>LEFT(N3713, SEARCH("/",N3713,1)-1)</f>
        <v>theater</v>
      </c>
      <c r="R3713" t="str">
        <f>RIGHT(N3713,LEN(N3713)-SEARCH("/",N3713,1))</f>
        <v>plays</v>
      </c>
      <c r="S3713" s="8">
        <f>(((J3713/60)/60)/24)+DATE(1970,1,1)+(-5/24)</f>
        <v>41779.5158912037</v>
      </c>
      <c r="T3713" s="8">
        <f>(((I3713/60)/60)/24)+DATE(1970,1,1)+(-5/24)</f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ROUND((E3714/D3714)*100,0)</f>
        <v>154</v>
      </c>
      <c r="P3714">
        <f>ROUND(IF(L3714=0,0,(E3714/L3714)),0)</f>
        <v>111</v>
      </c>
      <c r="Q3714" t="str">
        <f>LEFT(N3714, SEARCH("/",N3714,1)-1)</f>
        <v>theater</v>
      </c>
      <c r="R3714" t="str">
        <f>RIGHT(N3714,LEN(N3714)-SEARCH("/",N3714,1))</f>
        <v>plays</v>
      </c>
      <c r="S3714" s="8">
        <f>(((J3714/60)/60)/24)+DATE(1970,1,1)+(-5/24)</f>
        <v>42133.963738425926</v>
      </c>
      <c r="T3714" s="8">
        <f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ROUND((E3715/D3715)*100,0)</f>
        <v>102</v>
      </c>
      <c r="P3715">
        <f>ROUND(IF(L3715=0,0,(E3715/L3715)),0)</f>
        <v>107</v>
      </c>
      <c r="Q3715" t="str">
        <f>LEFT(N3715, SEARCH("/",N3715,1)-1)</f>
        <v>theater</v>
      </c>
      <c r="R3715" t="str">
        <f>RIGHT(N3715,LEN(N3715)-SEARCH("/",N3715,1))</f>
        <v>plays</v>
      </c>
      <c r="S3715" s="8">
        <f>(((J3715/60)/60)/24)+DATE(1970,1,1)+(-5/24)</f>
        <v>42505.529699074068</v>
      </c>
      <c r="T3715" s="8">
        <f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ROUND((E3716/D3716)*100,0)</f>
        <v>102</v>
      </c>
      <c r="P3716">
        <f>ROUND(IF(L3716=0,0,(E3716/L3716)),0)</f>
        <v>106</v>
      </c>
      <c r="Q3716" t="str">
        <f>LEFT(N3716, SEARCH("/",N3716,1)-1)</f>
        <v>theater</v>
      </c>
      <c r="R3716" t="str">
        <f>RIGHT(N3716,LEN(N3716)-SEARCH("/",N3716,1))</f>
        <v>plays</v>
      </c>
      <c r="S3716" s="8">
        <f>(((J3716/60)/60)/24)+DATE(1970,1,1)+(-5/24)</f>
        <v>42118.347997685189</v>
      </c>
      <c r="T3716" s="8">
        <f>(((I3716/60)/60)/24)+DATE(1970,1,1)+(-5/24)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ROUND((E3717/D3717)*100,0)</f>
        <v>103</v>
      </c>
      <c r="P3717">
        <f>ROUND(IF(L3717=0,0,(E3717/L3717)),0)</f>
        <v>133</v>
      </c>
      <c r="Q3717" t="str">
        <f>LEFT(N3717, SEARCH("/",N3717,1)-1)</f>
        <v>theater</v>
      </c>
      <c r="R3717" t="str">
        <f>RIGHT(N3717,LEN(N3717)-SEARCH("/",N3717,1))</f>
        <v>plays</v>
      </c>
      <c r="S3717" s="8">
        <f>(((J3717/60)/60)/24)+DATE(1970,1,1)+(-5/24)</f>
        <v>42036.787256944437</v>
      </c>
      <c r="T3717" s="8">
        <f>(((I3717/60)/60)/24)+DATE(1970,1,1)+(-5/24)</f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ROUND((E3718/D3718)*100,0)</f>
        <v>156</v>
      </c>
      <c r="P3718">
        <f>ROUND(IF(L3718=0,0,(E3718/L3718)),0)</f>
        <v>52</v>
      </c>
      <c r="Q3718" t="str">
        <f>LEFT(N3718, SEARCH("/",N3718,1)-1)</f>
        <v>theater</v>
      </c>
      <c r="R3718" t="str">
        <f>RIGHT(N3718,LEN(N3718)-SEARCH("/",N3718,1))</f>
        <v>plays</v>
      </c>
      <c r="S3718" s="8">
        <f>(((J3718/60)/60)/24)+DATE(1970,1,1)+(-5/24)</f>
        <v>42360.679502314808</v>
      </c>
      <c r="T3718" s="8">
        <f>(((I3718/60)/60)/24)+DATE(1970,1,1)+(-5/24)</f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ROUND((E3719/D3719)*100,0)</f>
        <v>101</v>
      </c>
      <c r="P3719">
        <f>ROUND(IF(L3719=0,0,(E3719/L3719)),0)</f>
        <v>310</v>
      </c>
      <c r="Q3719" t="str">
        <f>LEFT(N3719, SEARCH("/",N3719,1)-1)</f>
        <v>theater</v>
      </c>
      <c r="R3719" t="str">
        <f>RIGHT(N3719,LEN(N3719)-SEARCH("/",N3719,1))</f>
        <v>plays</v>
      </c>
      <c r="S3719" s="8">
        <f>(((J3719/60)/60)/24)+DATE(1970,1,1)+(-5/24)</f>
        <v>42102.657974537033</v>
      </c>
      <c r="T3719" s="8">
        <f>(((I3719/60)/60)/24)+DATE(1970,1,1)+(-5/24)</f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ROUND((E3720/D3720)*100,0)</f>
        <v>239</v>
      </c>
      <c r="P3720">
        <f>ROUND(IF(L3720=0,0,(E3720/L3720)),0)</f>
        <v>26</v>
      </c>
      <c r="Q3720" t="str">
        <f>LEFT(N3720, SEARCH("/",N3720,1)-1)</f>
        <v>theater</v>
      </c>
      <c r="R3720" t="str">
        <f>RIGHT(N3720,LEN(N3720)-SEARCH("/",N3720,1))</f>
        <v>plays</v>
      </c>
      <c r="S3720" s="8">
        <f>(((J3720/60)/60)/24)+DATE(1970,1,1)+(-5/24)</f>
        <v>42032.507812499993</v>
      </c>
      <c r="T3720" s="8">
        <f>(((I3720/60)/60)/24)+DATE(1970,1,1)+(-5/24)</f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ROUND((E3721/D3721)*100,0)</f>
        <v>210</v>
      </c>
      <c r="P3721">
        <f>ROUND(IF(L3721=0,0,(E3721/L3721)),0)</f>
        <v>105</v>
      </c>
      <c r="Q3721" t="str">
        <f>LEFT(N3721, SEARCH("/",N3721,1)-1)</f>
        <v>theater</v>
      </c>
      <c r="R3721" t="str">
        <f>RIGHT(N3721,LEN(N3721)-SEARCH("/",N3721,1))</f>
        <v>plays</v>
      </c>
      <c r="S3721" s="8">
        <f>(((J3721/60)/60)/24)+DATE(1970,1,1)+(-5/24)</f>
        <v>42147.521597222221</v>
      </c>
      <c r="T3721" s="8">
        <f>(((I3721/60)/60)/24)+DATE(1970,1,1)+(-5/24)</f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ROUND((E3722/D3722)*100,0)</f>
        <v>105</v>
      </c>
      <c r="P3722">
        <f>ROUND(IF(L3722=0,0,(E3722/L3722)),0)</f>
        <v>86</v>
      </c>
      <c r="Q3722" t="str">
        <f>LEFT(N3722, SEARCH("/",N3722,1)-1)</f>
        <v>theater</v>
      </c>
      <c r="R3722" t="str">
        <f>RIGHT(N3722,LEN(N3722)-SEARCH("/",N3722,1))</f>
        <v>plays</v>
      </c>
      <c r="S3722" s="8">
        <f>(((J3722/60)/60)/24)+DATE(1970,1,1)+(-5/24)</f>
        <v>42165.784791666665</v>
      </c>
      <c r="T3722" s="8">
        <f>(((I3722/60)/60)/24)+DATE(1970,1,1)+(-5/24)</f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ROUND((E3723/D3723)*100,0)</f>
        <v>101</v>
      </c>
      <c r="P3723">
        <f>ROUND(IF(L3723=0,0,(E3723/L3723)),0)</f>
        <v>115</v>
      </c>
      <c r="Q3723" t="str">
        <f>LEFT(N3723, SEARCH("/",N3723,1)-1)</f>
        <v>theater</v>
      </c>
      <c r="R3723" t="str">
        <f>RIGHT(N3723,LEN(N3723)-SEARCH("/",N3723,1))</f>
        <v>plays</v>
      </c>
      <c r="S3723" s="8">
        <f>(((J3723/60)/60)/24)+DATE(1970,1,1)+(-5/24)</f>
        <v>41927.727824074071</v>
      </c>
      <c r="T3723" s="8">
        <f>(((I3723/60)/60)/24)+DATE(1970,1,1)+(-5/24)</f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ROUND((E3724/D3724)*100,0)</f>
        <v>111</v>
      </c>
      <c r="P3724">
        <f>ROUND(IF(L3724=0,0,(E3724/L3724)),0)</f>
        <v>48</v>
      </c>
      <c r="Q3724" t="str">
        <f>LEFT(N3724, SEARCH("/",N3724,1)-1)</f>
        <v>theater</v>
      </c>
      <c r="R3724" t="str">
        <f>RIGHT(N3724,LEN(N3724)-SEARCH("/",N3724,1))</f>
        <v>plays</v>
      </c>
      <c r="S3724" s="8">
        <f>(((J3724/60)/60)/24)+DATE(1970,1,1)+(-5/24)</f>
        <v>42381.463506944441</v>
      </c>
      <c r="T3724" s="8">
        <f>(((I3724/60)/60)/24)+DATE(1970,1,1)+(-5/24)</f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ROUND((E3725/D3725)*100,0)</f>
        <v>102</v>
      </c>
      <c r="P3725">
        <f>ROUND(IF(L3725=0,0,(E3725/L3725)),0)</f>
        <v>73</v>
      </c>
      <c r="Q3725" t="str">
        <f>LEFT(N3725, SEARCH("/",N3725,1)-1)</f>
        <v>theater</v>
      </c>
      <c r="R3725" t="str">
        <f>RIGHT(N3725,LEN(N3725)-SEARCH("/",N3725,1))</f>
        <v>plays</v>
      </c>
      <c r="S3725" s="8">
        <f>(((J3725/60)/60)/24)+DATE(1970,1,1)+(-5/24)</f>
        <v>41943.544699074075</v>
      </c>
      <c r="T3725" s="8">
        <f>(((I3725/60)/60)/24)+DATE(1970,1,1)+(-5/24)</f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ROUND((E3726/D3726)*100,0)</f>
        <v>103</v>
      </c>
      <c r="P3726">
        <f>ROUND(IF(L3726=0,0,(E3726/L3726)),0)</f>
        <v>50</v>
      </c>
      <c r="Q3726" t="str">
        <f>LEFT(N3726, SEARCH("/",N3726,1)-1)</f>
        <v>theater</v>
      </c>
      <c r="R3726" t="str">
        <f>RIGHT(N3726,LEN(N3726)-SEARCH("/",N3726,1))</f>
        <v>plays</v>
      </c>
      <c r="S3726" s="8">
        <f>(((J3726/60)/60)/24)+DATE(1970,1,1)+(-5/24)</f>
        <v>42465.283101851855</v>
      </c>
      <c r="T3726" s="8">
        <f>(((I3726/60)/60)/24)+DATE(1970,1,1)+(-5/24)</f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ROUND((E3727/D3727)*100,0)</f>
        <v>127</v>
      </c>
      <c r="P3727">
        <f>ROUND(IF(L3727=0,0,(E3727/L3727)),0)</f>
        <v>25</v>
      </c>
      <c r="Q3727" t="str">
        <f>LEFT(N3727, SEARCH("/",N3727,1)-1)</f>
        <v>theater</v>
      </c>
      <c r="R3727" t="str">
        <f>RIGHT(N3727,LEN(N3727)-SEARCH("/",N3727,1))</f>
        <v>plays</v>
      </c>
      <c r="S3727" s="8">
        <f>(((J3727/60)/60)/24)+DATE(1970,1,1)+(-5/24)</f>
        <v>42401.736886574072</v>
      </c>
      <c r="T3727" s="8">
        <f>(((I3727/60)/60)/24)+DATE(1970,1,1)+(-5/24)</f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ROUND((E3728/D3728)*100,0)</f>
        <v>339</v>
      </c>
      <c r="P3728">
        <f>ROUND(IF(L3728=0,0,(E3728/L3728)),0)</f>
        <v>63</v>
      </c>
      <c r="Q3728" t="str">
        <f>LEFT(N3728, SEARCH("/",N3728,1)-1)</f>
        <v>theater</v>
      </c>
      <c r="R3728" t="str">
        <f>RIGHT(N3728,LEN(N3728)-SEARCH("/",N3728,1))</f>
        <v>plays</v>
      </c>
      <c r="S3728" s="8">
        <f>(((J3728/60)/60)/24)+DATE(1970,1,1)+(-5/24)</f>
        <v>42461.932534722226</v>
      </c>
      <c r="T3728" s="8">
        <f>(((I3728/60)/60)/24)+DATE(1970,1,1)+(-5/24)</f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ROUND((E3729/D3729)*100,0)</f>
        <v>101</v>
      </c>
      <c r="P3729">
        <f>ROUND(IF(L3729=0,0,(E3729/L3729)),0)</f>
        <v>61</v>
      </c>
      <c r="Q3729" t="str">
        <f>LEFT(N3729, SEARCH("/",N3729,1)-1)</f>
        <v>theater</v>
      </c>
      <c r="R3729" t="str">
        <f>RIGHT(N3729,LEN(N3729)-SEARCH("/",N3729,1))</f>
        <v>plays</v>
      </c>
      <c r="S3729" s="8">
        <f>(((J3729/60)/60)/24)+DATE(1970,1,1)+(-5/24)</f>
        <v>42632.139976851853</v>
      </c>
      <c r="T3729" s="8">
        <f>(((I3729/60)/60)/24)+DATE(1970,1,1)+(-5/24)</f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ROUND((E3730/D3730)*100,0)</f>
        <v>9</v>
      </c>
      <c r="P3730">
        <f>ROUND(IF(L3730=0,0,(E3730/L3730)),0)</f>
        <v>60</v>
      </c>
      <c r="Q3730" t="str">
        <f>LEFT(N3730, SEARCH("/",N3730,1)-1)</f>
        <v>theater</v>
      </c>
      <c r="R3730" t="str">
        <f>RIGHT(N3730,LEN(N3730)-SEARCH("/",N3730,1))</f>
        <v>plays</v>
      </c>
      <c r="S3730" s="8">
        <f>(((J3730/60)/60)/24)+DATE(1970,1,1)+(-5/24)</f>
        <v>42204.962685185186</v>
      </c>
      <c r="T3730" s="8">
        <f>(((I3730/60)/60)/24)+DATE(1970,1,1)+(-5/24)</f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ROUND((E3731/D3731)*100,0)</f>
        <v>7</v>
      </c>
      <c r="P3731">
        <f>ROUND(IF(L3731=0,0,(E3731/L3731)),0)</f>
        <v>72</v>
      </c>
      <c r="Q3731" t="str">
        <f>LEFT(N3731, SEARCH("/",N3731,1)-1)</f>
        <v>theater</v>
      </c>
      <c r="R3731" t="str">
        <f>RIGHT(N3731,LEN(N3731)-SEARCH("/",N3731,1))</f>
        <v>plays</v>
      </c>
      <c r="S3731" s="8">
        <f>(((J3731/60)/60)/24)+DATE(1970,1,1)+(-5/24)</f>
        <v>42040.996666666666</v>
      </c>
      <c r="T3731" s="8">
        <f>(((I3731/60)/60)/24)+DATE(1970,1,1)+(-5/24)</f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ROUND((E3732/D3732)*100,0)</f>
        <v>10</v>
      </c>
      <c r="P3732">
        <f>ROUND(IF(L3732=0,0,(E3732/L3732)),0)</f>
        <v>100</v>
      </c>
      <c r="Q3732" t="str">
        <f>LEFT(N3732, SEARCH("/",N3732,1)-1)</f>
        <v>theater</v>
      </c>
      <c r="R3732" t="str">
        <f>RIGHT(N3732,LEN(N3732)-SEARCH("/",N3732,1))</f>
        <v>plays</v>
      </c>
      <c r="S3732" s="8">
        <f>(((J3732/60)/60)/24)+DATE(1970,1,1)+(-5/24)</f>
        <v>42203.46943287037</v>
      </c>
      <c r="T3732" s="8">
        <f>(((I3732/60)/60)/24)+DATE(1970,1,1)+(-5/24)</f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ROUND((E3733/D3733)*100,0)</f>
        <v>11</v>
      </c>
      <c r="P3733">
        <f>ROUND(IF(L3733=0,0,(E3733/L3733)),0)</f>
        <v>52</v>
      </c>
      <c r="Q3733" t="str">
        <f>LEFT(N3733, SEARCH("/",N3733,1)-1)</f>
        <v>theater</v>
      </c>
      <c r="R3733" t="str">
        <f>RIGHT(N3733,LEN(N3733)-SEARCH("/",N3733,1))</f>
        <v>plays</v>
      </c>
      <c r="S3733" s="8">
        <f>(((J3733/60)/60)/24)+DATE(1970,1,1)+(-5/24)</f>
        <v>41983.544513888883</v>
      </c>
      <c r="T3733" s="8">
        <f>(((I3733/60)/60)/24)+DATE(1970,1,1)+(-5/24)</f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ROUND((E3734/D3734)*100,0)</f>
        <v>15</v>
      </c>
      <c r="P3734">
        <f>ROUND(IF(L3734=0,0,(E3734/L3734)),0)</f>
        <v>33</v>
      </c>
      <c r="Q3734" t="str">
        <f>LEFT(N3734, SEARCH("/",N3734,1)-1)</f>
        <v>theater</v>
      </c>
      <c r="R3734" t="str">
        <f>RIGHT(N3734,LEN(N3734)-SEARCH("/",N3734,1))</f>
        <v>plays</v>
      </c>
      <c r="S3734" s="8">
        <f>(((J3734/60)/60)/24)+DATE(1970,1,1)+(-5/24)</f>
        <v>41968.469131944446</v>
      </c>
      <c r="T3734" s="8">
        <f>(((I3734/60)/60)/24)+DATE(1970,1,1)+(-5/24)</f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ROUND((E3735/D3735)*100,0)</f>
        <v>0</v>
      </c>
      <c r="P3735">
        <f>ROUND(IF(L3735=0,0,(E3735/L3735)),0)</f>
        <v>0</v>
      </c>
      <c r="Q3735" t="str">
        <f>LEFT(N3735, SEARCH("/",N3735,1)-1)</f>
        <v>theater</v>
      </c>
      <c r="R3735" t="str">
        <f>RIGHT(N3735,LEN(N3735)-SEARCH("/",N3735,1))</f>
        <v>plays</v>
      </c>
      <c r="S3735" s="8">
        <f>(((J3735/60)/60)/24)+DATE(1970,1,1)+(-5/24)</f>
        <v>42102.816064814811</v>
      </c>
      <c r="T3735" s="8">
        <f>(((I3735/60)/60)/24)+DATE(1970,1,1)+(-5/24)</f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ROUND((E3736/D3736)*100,0)</f>
        <v>28</v>
      </c>
      <c r="P3736">
        <f>ROUND(IF(L3736=0,0,(E3736/L3736)),0)</f>
        <v>61</v>
      </c>
      <c r="Q3736" t="str">
        <f>LEFT(N3736, SEARCH("/",N3736,1)-1)</f>
        <v>theater</v>
      </c>
      <c r="R3736" t="str">
        <f>RIGHT(N3736,LEN(N3736)-SEARCH("/",N3736,1))</f>
        <v>plays</v>
      </c>
      <c r="S3736" s="8">
        <f>(((J3736/60)/60)/24)+DATE(1970,1,1)+(-5/24)</f>
        <v>42089.693240740737</v>
      </c>
      <c r="T3736" s="8">
        <f>(((I3736/60)/60)/24)+DATE(1970,1,1)+(-5/24)</f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ROUND((E3737/D3737)*100,0)</f>
        <v>13</v>
      </c>
      <c r="P3737">
        <f>ROUND(IF(L3737=0,0,(E3737/L3737)),0)</f>
        <v>10</v>
      </c>
      <c r="Q3737" t="str">
        <f>LEFT(N3737, SEARCH("/",N3737,1)-1)</f>
        <v>theater</v>
      </c>
      <c r="R3737" t="str">
        <f>RIGHT(N3737,LEN(N3737)-SEARCH("/",N3737,1))</f>
        <v>plays</v>
      </c>
      <c r="S3737" s="8">
        <f>(((J3737/60)/60)/24)+DATE(1970,1,1)+(-5/24)</f>
        <v>42122.484826388885</v>
      </c>
      <c r="T3737" s="8">
        <f>(((I3737/60)/60)/24)+DATE(1970,1,1)+(-5/24)</f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ROUND((E3738/D3738)*100,0)</f>
        <v>1</v>
      </c>
      <c r="P3738">
        <f>ROUND(IF(L3738=0,0,(E3738/L3738)),0)</f>
        <v>10</v>
      </c>
      <c r="Q3738" t="str">
        <f>LEFT(N3738, SEARCH("/",N3738,1)-1)</f>
        <v>theater</v>
      </c>
      <c r="R3738" t="str">
        <f>RIGHT(N3738,LEN(N3738)-SEARCH("/",N3738,1))</f>
        <v>plays</v>
      </c>
      <c r="S3738" s="8">
        <f>(((J3738/60)/60)/24)+DATE(1970,1,1)+(-5/24)</f>
        <v>42048.503391203696</v>
      </c>
      <c r="T3738" s="8">
        <f>(((I3738/60)/60)/24)+DATE(1970,1,1)+(-5/24)</f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ROUND((E3739/D3739)*100,0)</f>
        <v>21</v>
      </c>
      <c r="P3739">
        <f>ROUND(IF(L3739=0,0,(E3739/L3739)),0)</f>
        <v>38</v>
      </c>
      <c r="Q3739" t="str">
        <f>LEFT(N3739, SEARCH("/",N3739,1)-1)</f>
        <v>theater</v>
      </c>
      <c r="R3739" t="str">
        <f>RIGHT(N3739,LEN(N3739)-SEARCH("/",N3739,1))</f>
        <v>plays</v>
      </c>
      <c r="S3739" s="8">
        <f>(((J3739/60)/60)/24)+DATE(1970,1,1)+(-5/24)</f>
        <v>42297.482673611106</v>
      </c>
      <c r="T3739" s="8">
        <f>(((I3739/60)/60)/24)+DATE(1970,1,1)+(-5/24)</f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ROUND((E3740/D3740)*100,0)</f>
        <v>18</v>
      </c>
      <c r="P3740">
        <f>ROUND(IF(L3740=0,0,(E3740/L3740)),0)</f>
        <v>45</v>
      </c>
      <c r="Q3740" t="str">
        <f>LEFT(N3740, SEARCH("/",N3740,1)-1)</f>
        <v>theater</v>
      </c>
      <c r="R3740" t="str">
        <f>RIGHT(N3740,LEN(N3740)-SEARCH("/",N3740,1))</f>
        <v>plays</v>
      </c>
      <c r="S3740" s="8">
        <f>(((J3740/60)/60)/24)+DATE(1970,1,1)+(-5/24)</f>
        <v>41813.730381944442</v>
      </c>
      <c r="T3740" s="8">
        <f>(((I3740/60)/60)/24)+DATE(1970,1,1)+(-5/24)</f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ROUND((E3741/D3741)*100,0)</f>
        <v>20</v>
      </c>
      <c r="P3741">
        <f>ROUND(IF(L3741=0,0,(E3741/L3741)),0)</f>
        <v>101</v>
      </c>
      <c r="Q3741" t="str">
        <f>LEFT(N3741, SEARCH("/",N3741,1)-1)</f>
        <v>theater</v>
      </c>
      <c r="R3741" t="str">
        <f>RIGHT(N3741,LEN(N3741)-SEARCH("/",N3741,1))</f>
        <v>plays</v>
      </c>
      <c r="S3741" s="8">
        <f>(((J3741/60)/60)/24)+DATE(1970,1,1)+(-5/24)</f>
        <v>42548.241527777776</v>
      </c>
      <c r="T3741" s="8">
        <f>(((I3741/60)/60)/24)+DATE(1970,1,1)+(-5/24)</f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ROUND((E3742/D3742)*100,0)</f>
        <v>18</v>
      </c>
      <c r="P3742">
        <f>ROUND(IF(L3742=0,0,(E3742/L3742)),0)</f>
        <v>26</v>
      </c>
      <c r="Q3742" t="str">
        <f>LEFT(N3742, SEARCH("/",N3742,1)-1)</f>
        <v>theater</v>
      </c>
      <c r="R3742" t="str">
        <f>RIGHT(N3742,LEN(N3742)-SEARCH("/",N3742,1))</f>
        <v>plays</v>
      </c>
      <c r="S3742" s="8">
        <f>(((J3742/60)/60)/24)+DATE(1970,1,1)+(-5/24)</f>
        <v>41832.881423611107</v>
      </c>
      <c r="T3742" s="8">
        <f>(((I3742/60)/60)/24)+DATE(1970,1,1)+(-5/24)</f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ROUND((E3743/D3743)*100,0)</f>
        <v>0</v>
      </c>
      <c r="P3743">
        <f>ROUND(IF(L3743=0,0,(E3743/L3743)),0)</f>
        <v>0</v>
      </c>
      <c r="Q3743" t="str">
        <f>LEFT(N3743, SEARCH("/",N3743,1)-1)</f>
        <v>theater</v>
      </c>
      <c r="R3743" t="str">
        <f>RIGHT(N3743,LEN(N3743)-SEARCH("/",N3743,1))</f>
        <v>plays</v>
      </c>
      <c r="S3743" s="8">
        <f>(((J3743/60)/60)/24)+DATE(1970,1,1)+(-5/24)</f>
        <v>42325.712384259255</v>
      </c>
      <c r="T3743" s="8">
        <f>(((I3743/60)/60)/24)+DATE(1970,1,1)+(-5/24)</f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ROUND((E3744/D3744)*100,0)</f>
        <v>2</v>
      </c>
      <c r="P3744">
        <f>ROUND(IF(L3744=0,0,(E3744/L3744)),0)</f>
        <v>25</v>
      </c>
      <c r="Q3744" t="str">
        <f>LEFT(N3744, SEARCH("/",N3744,1)-1)</f>
        <v>theater</v>
      </c>
      <c r="R3744" t="str">
        <f>RIGHT(N3744,LEN(N3744)-SEARCH("/",N3744,1))</f>
        <v>plays</v>
      </c>
      <c r="S3744" s="8">
        <f>(((J3744/60)/60)/24)+DATE(1970,1,1)+(-5/24)</f>
        <v>41858.006296296291</v>
      </c>
      <c r="T3744" s="8">
        <f>(((I3744/60)/60)/24)+DATE(1970,1,1)+(-5/24)</f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ROUND((E3745/D3745)*100,0)</f>
        <v>0</v>
      </c>
      <c r="P3745">
        <f>ROUND(IF(L3745=0,0,(E3745/L3745)),0)</f>
        <v>0</v>
      </c>
      <c r="Q3745" t="str">
        <f>LEFT(N3745, SEARCH("/",N3745,1)-1)</f>
        <v>theater</v>
      </c>
      <c r="R3745" t="str">
        <f>RIGHT(N3745,LEN(N3745)-SEARCH("/",N3745,1))</f>
        <v>plays</v>
      </c>
      <c r="S3745" s="8">
        <f>(((J3745/60)/60)/24)+DATE(1970,1,1)+(-5/24)</f>
        <v>41793.501898148148</v>
      </c>
      <c r="T3745" s="8">
        <f>(((I3745/60)/60)/24)+DATE(1970,1,1)+(-5/24)</f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ROUND((E3746/D3746)*100,0)</f>
        <v>0</v>
      </c>
      <c r="P3746">
        <f>ROUND(IF(L3746=0,0,(E3746/L3746)),0)</f>
        <v>0</v>
      </c>
      <c r="Q3746" t="str">
        <f>LEFT(N3746, SEARCH("/",N3746,1)-1)</f>
        <v>theater</v>
      </c>
      <c r="R3746" t="str">
        <f>RIGHT(N3746,LEN(N3746)-SEARCH("/",N3746,1))</f>
        <v>plays</v>
      </c>
      <c r="S3746" s="8">
        <f>(((J3746/60)/60)/24)+DATE(1970,1,1)+(-5/24)</f>
        <v>41793.605925925927</v>
      </c>
      <c r="T3746" s="8">
        <f>(((I3746/60)/60)/24)+DATE(1970,1,1)+(-5/24)</f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ROUND((E3747/D3747)*100,0)</f>
        <v>10</v>
      </c>
      <c r="P3747">
        <f>ROUND(IF(L3747=0,0,(E3747/L3747)),0)</f>
        <v>10</v>
      </c>
      <c r="Q3747" t="str">
        <f>LEFT(N3747, SEARCH("/",N3747,1)-1)</f>
        <v>theater</v>
      </c>
      <c r="R3747" t="str">
        <f>RIGHT(N3747,LEN(N3747)-SEARCH("/",N3747,1))</f>
        <v>plays</v>
      </c>
      <c r="S3747" s="8">
        <f>(((J3747/60)/60)/24)+DATE(1970,1,1)+(-5/24)</f>
        <v>41831.489606481482</v>
      </c>
      <c r="T3747" s="8">
        <f>(((I3747/60)/60)/24)+DATE(1970,1,1)+(-5/24)</f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ROUND((E3748/D3748)*100,0)</f>
        <v>2</v>
      </c>
      <c r="P3748">
        <f>ROUND(IF(L3748=0,0,(E3748/L3748)),0)</f>
        <v>202</v>
      </c>
      <c r="Q3748" t="str">
        <f>LEFT(N3748, SEARCH("/",N3748,1)-1)</f>
        <v>theater</v>
      </c>
      <c r="R3748" t="str">
        <f>RIGHT(N3748,LEN(N3748)-SEARCH("/",N3748,1))</f>
        <v>plays</v>
      </c>
      <c r="S3748" s="8">
        <f>(((J3748/60)/60)/24)+DATE(1970,1,1)+(-5/24)</f>
        <v>42621.18100694444</v>
      </c>
      <c r="T3748" s="8">
        <f>(((I3748/60)/60)/24)+DATE(1970,1,1)+(-5/24)</f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ROUND((E3749/D3749)*100,0)</f>
        <v>1</v>
      </c>
      <c r="P3749">
        <f>ROUND(IF(L3749=0,0,(E3749/L3749)),0)</f>
        <v>25</v>
      </c>
      <c r="Q3749" t="str">
        <f>LEFT(N3749, SEARCH("/",N3749,1)-1)</f>
        <v>theater</v>
      </c>
      <c r="R3749" t="str">
        <f>RIGHT(N3749,LEN(N3749)-SEARCH("/",N3749,1))</f>
        <v>plays</v>
      </c>
      <c r="S3749" s="8">
        <f>(((J3749/60)/60)/24)+DATE(1970,1,1)+(-5/24)</f>
        <v>42164.091388888883</v>
      </c>
      <c r="T3749" s="8">
        <f>(((I3749/60)/60)/24)+DATE(1970,1,1)+(-5/24)</f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ROUND((E3750/D3750)*100,0)</f>
        <v>104</v>
      </c>
      <c r="P3750">
        <f>ROUND(IF(L3750=0,0,(E3750/L3750)),0)</f>
        <v>100</v>
      </c>
      <c r="Q3750" t="str">
        <f>LEFT(N3750, SEARCH("/",N3750,1)-1)</f>
        <v>theater</v>
      </c>
      <c r="R3750" t="str">
        <f>RIGHT(N3750,LEN(N3750)-SEARCH("/",N3750,1))</f>
        <v>musical</v>
      </c>
      <c r="S3750" s="8">
        <f>(((J3750/60)/60)/24)+DATE(1970,1,1)+(-5/24)</f>
        <v>42395.498101851852</v>
      </c>
      <c r="T3750" s="8">
        <f>(((I3750/60)/60)/24)+DATE(1970,1,1)+(-5/24)</f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ROUND((E3751/D3751)*100,0)</f>
        <v>105</v>
      </c>
      <c r="P3751">
        <f>ROUND(IF(L3751=0,0,(E3751/L3751)),0)</f>
        <v>75</v>
      </c>
      <c r="Q3751" t="str">
        <f>LEFT(N3751, SEARCH("/",N3751,1)-1)</f>
        <v>theater</v>
      </c>
      <c r="R3751" t="str">
        <f>RIGHT(N3751,LEN(N3751)-SEARCH("/",N3751,1))</f>
        <v>musical</v>
      </c>
      <c r="S3751" s="8">
        <f>(((J3751/60)/60)/24)+DATE(1970,1,1)+(-5/24)</f>
        <v>42457.918842592589</v>
      </c>
      <c r="T3751" s="8">
        <f>(((I3751/60)/60)/24)+DATE(1970,1,1)+(-5/24)</f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ROUND((E3752/D3752)*100,0)</f>
        <v>100</v>
      </c>
      <c r="P3752">
        <f>ROUND(IF(L3752=0,0,(E3752/L3752)),0)</f>
        <v>215</v>
      </c>
      <c r="Q3752" t="str">
        <f>LEFT(N3752, SEARCH("/",N3752,1)-1)</f>
        <v>theater</v>
      </c>
      <c r="R3752" t="str">
        <f>RIGHT(N3752,LEN(N3752)-SEARCH("/",N3752,1))</f>
        <v>musical</v>
      </c>
      <c r="S3752" s="8">
        <f>(((J3752/60)/60)/24)+DATE(1970,1,1)+(-5/24)</f>
        <v>42016.773240740738</v>
      </c>
      <c r="T3752" s="8">
        <f>(((I3752/60)/60)/24)+DATE(1970,1,1)+(-5/24)</f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ROUND((E3753/D3753)*100,0)</f>
        <v>133</v>
      </c>
      <c r="P3753">
        <f>ROUND(IF(L3753=0,0,(E3753/L3753)),0)</f>
        <v>121</v>
      </c>
      <c r="Q3753" t="str">
        <f>LEFT(N3753, SEARCH("/",N3753,1)-1)</f>
        <v>theater</v>
      </c>
      <c r="R3753" t="str">
        <f>RIGHT(N3753,LEN(N3753)-SEARCH("/",N3753,1))</f>
        <v>musical</v>
      </c>
      <c r="S3753" s="8">
        <f>(((J3753/60)/60)/24)+DATE(1970,1,1)+(-5/24)</f>
        <v>42402.827233796292</v>
      </c>
      <c r="T3753" s="8">
        <f>(((I3753/60)/60)/24)+DATE(1970,1,1)+(-5/24)</f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ROUND((E3754/D3754)*100,0)</f>
        <v>113</v>
      </c>
      <c r="P3754">
        <f>ROUND(IF(L3754=0,0,(E3754/L3754)),0)</f>
        <v>38</v>
      </c>
      <c r="Q3754" t="str">
        <f>LEFT(N3754, SEARCH("/",N3754,1)-1)</f>
        <v>theater</v>
      </c>
      <c r="R3754" t="str">
        <f>RIGHT(N3754,LEN(N3754)-SEARCH("/",N3754,1))</f>
        <v>musical</v>
      </c>
      <c r="S3754" s="8">
        <f>(((J3754/60)/60)/24)+DATE(1970,1,1)+(-5/24)</f>
        <v>42619.594155092585</v>
      </c>
      <c r="T3754" s="8">
        <f>(((I3754/60)/60)/24)+DATE(1970,1,1)+(-5/24)</f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ROUND((E3755/D3755)*100,0)</f>
        <v>103</v>
      </c>
      <c r="P3755">
        <f>ROUND(IF(L3755=0,0,(E3755/L3755)),0)</f>
        <v>172</v>
      </c>
      <c r="Q3755" t="str">
        <f>LEFT(N3755, SEARCH("/",N3755,1)-1)</f>
        <v>theater</v>
      </c>
      <c r="R3755" t="str">
        <f>RIGHT(N3755,LEN(N3755)-SEARCH("/",N3755,1))</f>
        <v>musical</v>
      </c>
      <c r="S3755" s="8">
        <f>(((J3755/60)/60)/24)+DATE(1970,1,1)+(-5/24)</f>
        <v>42128.615740740737</v>
      </c>
      <c r="T3755" s="8">
        <f>(((I3755/60)/60)/24)+DATE(1970,1,1)+(-5/24)</f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ROUND((E3756/D3756)*100,0)</f>
        <v>120</v>
      </c>
      <c r="P3756">
        <f>ROUND(IF(L3756=0,0,(E3756/L3756)),0)</f>
        <v>111</v>
      </c>
      <c r="Q3756" t="str">
        <f>LEFT(N3756, SEARCH("/",N3756,1)-1)</f>
        <v>theater</v>
      </c>
      <c r="R3756" t="str">
        <f>RIGHT(N3756,LEN(N3756)-SEARCH("/",N3756,1))</f>
        <v>musical</v>
      </c>
      <c r="S3756" s="8">
        <f>(((J3756/60)/60)/24)+DATE(1970,1,1)+(-5/24)</f>
        <v>41808.67288194444</v>
      </c>
      <c r="T3756" s="8">
        <f>(((I3756/60)/60)/24)+DATE(1970,1,1)+(-5/24)</f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ROUND((E3757/D3757)*100,0)</f>
        <v>130</v>
      </c>
      <c r="P3757">
        <f>ROUND(IF(L3757=0,0,(E3757/L3757)),0)</f>
        <v>25</v>
      </c>
      <c r="Q3757" t="str">
        <f>LEFT(N3757, SEARCH("/",N3757,1)-1)</f>
        <v>theater</v>
      </c>
      <c r="R3757" t="str">
        <f>RIGHT(N3757,LEN(N3757)-SEARCH("/",N3757,1))</f>
        <v>musical</v>
      </c>
      <c r="S3757" s="8">
        <f>(((J3757/60)/60)/24)+DATE(1970,1,1)+(-5/24)</f>
        <v>42445.658645833326</v>
      </c>
      <c r="T3757" s="8">
        <f>(((I3757/60)/60)/24)+DATE(1970,1,1)+(-5/24)</f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ROUND((E3758/D3758)*100,0)</f>
        <v>101</v>
      </c>
      <c r="P3758">
        <f>ROUND(IF(L3758=0,0,(E3758/L3758)),0)</f>
        <v>268</v>
      </c>
      <c r="Q3758" t="str">
        <f>LEFT(N3758, SEARCH("/",N3758,1)-1)</f>
        <v>theater</v>
      </c>
      <c r="R3758" t="str">
        <f>RIGHT(N3758,LEN(N3758)-SEARCH("/",N3758,1))</f>
        <v>musical</v>
      </c>
      <c r="S3758" s="8">
        <f>(((J3758/60)/60)/24)+DATE(1970,1,1)+(-5/24)</f>
        <v>41771.606458333328</v>
      </c>
      <c r="T3758" s="8">
        <f>(((I3758/60)/60)/24)+DATE(1970,1,1)+(-5/24)</f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ROUND((E3759/D3759)*100,0)</f>
        <v>109</v>
      </c>
      <c r="P3759">
        <f>ROUND(IF(L3759=0,0,(E3759/L3759)),0)</f>
        <v>76</v>
      </c>
      <c r="Q3759" t="str">
        <f>LEFT(N3759, SEARCH("/",N3759,1)-1)</f>
        <v>theater</v>
      </c>
      <c r="R3759" t="str">
        <f>RIGHT(N3759,LEN(N3759)-SEARCH("/",N3759,1))</f>
        <v>musical</v>
      </c>
      <c r="S3759" s="8">
        <f>(((J3759/60)/60)/24)+DATE(1970,1,1)+(-5/24)</f>
        <v>41954.642534722218</v>
      </c>
      <c r="T3759" s="8">
        <f>(((I3759/60)/60)/24)+DATE(1970,1,1)+(-5/24)</f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ROUND((E3760/D3760)*100,0)</f>
        <v>102</v>
      </c>
      <c r="P3760">
        <f>ROUND(IF(L3760=0,0,(E3760/L3760)),0)</f>
        <v>59</v>
      </c>
      <c r="Q3760" t="str">
        <f>LEFT(N3760, SEARCH("/",N3760,1)-1)</f>
        <v>theater</v>
      </c>
      <c r="R3760" t="str">
        <f>RIGHT(N3760,LEN(N3760)-SEARCH("/",N3760,1))</f>
        <v>musical</v>
      </c>
      <c r="S3760" s="8">
        <f>(((J3760/60)/60)/24)+DATE(1970,1,1)+(-5/24)</f>
        <v>41747.26317129629</v>
      </c>
      <c r="T3760" s="8">
        <f>(((I3760/60)/60)/24)+DATE(1970,1,1)+(-5/24)</f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ROUND((E3761/D3761)*100,0)</f>
        <v>110</v>
      </c>
      <c r="P3761">
        <f>ROUND(IF(L3761=0,0,(E3761/L3761)),0)</f>
        <v>50</v>
      </c>
      <c r="Q3761" t="str">
        <f>LEFT(N3761, SEARCH("/",N3761,1)-1)</f>
        <v>theater</v>
      </c>
      <c r="R3761" t="str">
        <f>RIGHT(N3761,LEN(N3761)-SEARCH("/",N3761,1))</f>
        <v>musical</v>
      </c>
      <c r="S3761" s="8">
        <f>(((J3761/60)/60)/24)+DATE(1970,1,1)+(-5/24)</f>
        <v>42181.899918981479</v>
      </c>
      <c r="T3761" s="8">
        <f>(((I3761/60)/60)/24)+DATE(1970,1,1)+(-5/24)</f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ROUND((E3762/D3762)*100,0)</f>
        <v>101</v>
      </c>
      <c r="P3762">
        <f>ROUND(IF(L3762=0,0,(E3762/L3762)),0)</f>
        <v>56</v>
      </c>
      <c r="Q3762" t="str">
        <f>LEFT(N3762, SEARCH("/",N3762,1)-1)</f>
        <v>theater</v>
      </c>
      <c r="R3762" t="str">
        <f>RIGHT(N3762,LEN(N3762)-SEARCH("/",N3762,1))</f>
        <v>musical</v>
      </c>
      <c r="S3762" s="8">
        <f>(((J3762/60)/60)/24)+DATE(1970,1,1)+(-5/24)</f>
        <v>41739.316967592589</v>
      </c>
      <c r="T3762" s="8">
        <f>(((I3762/60)/60)/24)+DATE(1970,1,1)+(-5/24)</f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ROUND((E3763/D3763)*100,0)</f>
        <v>100</v>
      </c>
      <c r="P3763">
        <f>ROUND(IF(L3763=0,0,(E3763/L3763)),0)</f>
        <v>167</v>
      </c>
      <c r="Q3763" t="str">
        <f>LEFT(N3763, SEARCH("/",N3763,1)-1)</f>
        <v>theater</v>
      </c>
      <c r="R3763" t="str">
        <f>RIGHT(N3763,LEN(N3763)-SEARCH("/",N3763,1))</f>
        <v>musical</v>
      </c>
      <c r="S3763" s="8">
        <f>(((J3763/60)/60)/24)+DATE(1970,1,1)+(-5/24)</f>
        <v>42173.258530092593</v>
      </c>
      <c r="T3763" s="8">
        <f>(((I3763/60)/60)/24)+DATE(1970,1,1)+(-5/24)</f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ROUND((E3764/D3764)*100,0)</f>
        <v>106</v>
      </c>
      <c r="P3764">
        <f>ROUND(IF(L3764=0,0,(E3764/L3764)),0)</f>
        <v>47</v>
      </c>
      <c r="Q3764" t="str">
        <f>LEFT(N3764, SEARCH("/",N3764,1)-1)</f>
        <v>theater</v>
      </c>
      <c r="R3764" t="str">
        <f>RIGHT(N3764,LEN(N3764)-SEARCH("/",N3764,1))</f>
        <v>musical</v>
      </c>
      <c r="S3764" s="8">
        <f>(((J3764/60)/60)/24)+DATE(1970,1,1)+(-5/24)</f>
        <v>42193.605196759258</v>
      </c>
      <c r="T3764" s="8">
        <f>(((I3764/60)/60)/24)+DATE(1970,1,1)+(-5/24)</f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ROUND((E3765/D3765)*100,0)</f>
        <v>100</v>
      </c>
      <c r="P3765">
        <f>ROUND(IF(L3765=0,0,(E3765/L3765)),0)</f>
        <v>65</v>
      </c>
      <c r="Q3765" t="str">
        <f>LEFT(N3765, SEARCH("/",N3765,1)-1)</f>
        <v>theater</v>
      </c>
      <c r="R3765" t="str">
        <f>RIGHT(N3765,LEN(N3765)-SEARCH("/",N3765,1))</f>
        <v>musical</v>
      </c>
      <c r="S3765" s="8">
        <f>(((J3765/60)/60)/24)+DATE(1970,1,1)+(-5/24)</f>
        <v>42065.541967592588</v>
      </c>
      <c r="T3765" s="8">
        <f>(((I3765/60)/60)/24)+DATE(1970,1,1)+(-5/24)</f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ROUND((E3766/D3766)*100,0)</f>
        <v>100</v>
      </c>
      <c r="P3766">
        <f>ROUND(IF(L3766=0,0,(E3766/L3766)),0)</f>
        <v>56</v>
      </c>
      <c r="Q3766" t="str">
        <f>LEFT(N3766, SEARCH("/",N3766,1)-1)</f>
        <v>theater</v>
      </c>
      <c r="R3766" t="str">
        <f>RIGHT(N3766,LEN(N3766)-SEARCH("/",N3766,1))</f>
        <v>musical</v>
      </c>
      <c r="S3766" s="8">
        <f>(((J3766/60)/60)/24)+DATE(1970,1,1)+(-5/24)</f>
        <v>42499.634629629632</v>
      </c>
      <c r="T3766" s="8">
        <f>(((I3766/60)/60)/24)+DATE(1970,1,1)+(-5/24)</f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ROUND((E3767/D3767)*100,0)</f>
        <v>113</v>
      </c>
      <c r="P3767">
        <f>ROUND(IF(L3767=0,0,(E3767/L3767)),0)</f>
        <v>74</v>
      </c>
      <c r="Q3767" t="str">
        <f>LEFT(N3767, SEARCH("/",N3767,1)-1)</f>
        <v>theater</v>
      </c>
      <c r="R3767" t="str">
        <f>RIGHT(N3767,LEN(N3767)-SEARCH("/",N3767,1))</f>
        <v>musical</v>
      </c>
      <c r="S3767" s="8">
        <f>(((J3767/60)/60)/24)+DATE(1970,1,1)+(-5/24)</f>
        <v>41820.568078703705</v>
      </c>
      <c r="T3767" s="8">
        <f>(((I3767/60)/60)/24)+DATE(1970,1,1)+(-5/24)</f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ROUND((E3768/D3768)*100,0)</f>
        <v>103</v>
      </c>
      <c r="P3768">
        <f>ROUND(IF(L3768=0,0,(E3768/L3768)),0)</f>
        <v>107</v>
      </c>
      <c r="Q3768" t="str">
        <f>LEFT(N3768, SEARCH("/",N3768,1)-1)</f>
        <v>theater</v>
      </c>
      <c r="R3768" t="str">
        <f>RIGHT(N3768,LEN(N3768)-SEARCH("/",N3768,1))</f>
        <v>musical</v>
      </c>
      <c r="S3768" s="8">
        <f>(((J3768/60)/60)/24)+DATE(1970,1,1)+(-5/24)</f>
        <v>41787.958854166667</v>
      </c>
      <c r="T3768" s="8">
        <f>(((I3768/60)/60)/24)+DATE(1970,1,1)+(-5/24)</f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ROUND((E3769/D3769)*100,0)</f>
        <v>117</v>
      </c>
      <c r="P3769">
        <f>ROUND(IF(L3769=0,0,(E3769/L3769)),0)</f>
        <v>42</v>
      </c>
      <c r="Q3769" t="str">
        <f>LEFT(N3769, SEARCH("/",N3769,1)-1)</f>
        <v>theater</v>
      </c>
      <c r="R3769" t="str">
        <f>RIGHT(N3769,LEN(N3769)-SEARCH("/",N3769,1))</f>
        <v>musical</v>
      </c>
      <c r="S3769" s="8">
        <f>(((J3769/60)/60)/24)+DATE(1970,1,1)+(-5/24)</f>
        <v>42049.811307870368</v>
      </c>
      <c r="T3769" s="8">
        <f>(((I3769/60)/60)/24)+DATE(1970,1,1)+(-5/24)</f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ROUND((E3770/D3770)*100,0)</f>
        <v>108</v>
      </c>
      <c r="P3770">
        <f>ROUND(IF(L3770=0,0,(E3770/L3770)),0)</f>
        <v>74</v>
      </c>
      <c r="Q3770" t="str">
        <f>LEFT(N3770, SEARCH("/",N3770,1)-1)</f>
        <v>theater</v>
      </c>
      <c r="R3770" t="str">
        <f>RIGHT(N3770,LEN(N3770)-SEARCH("/",N3770,1))</f>
        <v>musical</v>
      </c>
      <c r="S3770" s="8">
        <f>(((J3770/60)/60)/24)+DATE(1970,1,1)+(-5/24)</f>
        <v>41772.519560185181</v>
      </c>
      <c r="T3770" s="8">
        <f>(((I3770/60)/60)/24)+DATE(1970,1,1)+(-5/24)</f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ROUND((E3771/D3771)*100,0)</f>
        <v>100</v>
      </c>
      <c r="P3771">
        <f>ROUND(IF(L3771=0,0,(E3771/L3771)),0)</f>
        <v>73</v>
      </c>
      <c r="Q3771" t="str">
        <f>LEFT(N3771, SEARCH("/",N3771,1)-1)</f>
        <v>theater</v>
      </c>
      <c r="R3771" t="str">
        <f>RIGHT(N3771,LEN(N3771)-SEARCH("/",N3771,1))</f>
        <v>musical</v>
      </c>
      <c r="S3771" s="8">
        <f>(((J3771/60)/60)/24)+DATE(1970,1,1)+(-5/24)</f>
        <v>42445.389803240738</v>
      </c>
      <c r="T3771" s="8">
        <f>(((I3771/60)/60)/24)+DATE(1970,1,1)+(-5/24)</f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ROUND((E3772/D3772)*100,0)</f>
        <v>100</v>
      </c>
      <c r="P3772">
        <f>ROUND(IF(L3772=0,0,(E3772/L3772)),0)</f>
        <v>100</v>
      </c>
      <c r="Q3772" t="str">
        <f>LEFT(N3772, SEARCH("/",N3772,1)-1)</f>
        <v>theater</v>
      </c>
      <c r="R3772" t="str">
        <f>RIGHT(N3772,LEN(N3772)-SEARCH("/",N3772,1))</f>
        <v>musical</v>
      </c>
      <c r="S3772" s="8">
        <f>(((J3772/60)/60)/24)+DATE(1970,1,1)+(-5/24)</f>
        <v>42138.722337962965</v>
      </c>
      <c r="T3772" s="8">
        <f>(((I3772/60)/60)/24)+DATE(1970,1,1)+(-5/24)</f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ROUND((E3773/D3773)*100,0)</f>
        <v>146</v>
      </c>
      <c r="P3773">
        <f>ROUND(IF(L3773=0,0,(E3773/L3773)),0)</f>
        <v>38</v>
      </c>
      <c r="Q3773" t="str">
        <f>LEFT(N3773, SEARCH("/",N3773,1)-1)</f>
        <v>theater</v>
      </c>
      <c r="R3773" t="str">
        <f>RIGHT(N3773,LEN(N3773)-SEARCH("/",N3773,1))</f>
        <v>musical</v>
      </c>
      <c r="S3773" s="8">
        <f>(((J3773/60)/60)/24)+DATE(1970,1,1)+(-5/24)</f>
        <v>42493.64875</v>
      </c>
      <c r="T3773" s="8">
        <f>(((I3773/60)/60)/24)+DATE(1970,1,1)+(-5/24)</f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ROUND((E3774/D3774)*100,0)</f>
        <v>110</v>
      </c>
      <c r="P3774">
        <f>ROUND(IF(L3774=0,0,(E3774/L3774)),0)</f>
        <v>167</v>
      </c>
      <c r="Q3774" t="str">
        <f>LEFT(N3774, SEARCH("/",N3774,1)-1)</f>
        <v>theater</v>
      </c>
      <c r="R3774" t="str">
        <f>RIGHT(N3774,LEN(N3774)-SEARCH("/",N3774,1))</f>
        <v>musical</v>
      </c>
      <c r="S3774" s="8">
        <f>(((J3774/60)/60)/24)+DATE(1970,1,1)+(-5/24)</f>
        <v>42682.408634259256</v>
      </c>
      <c r="T3774" s="8">
        <f>(((I3774/60)/60)/24)+DATE(1970,1,1)+(-5/24)</f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ROUND((E3775/D3775)*100,0)</f>
        <v>108</v>
      </c>
      <c r="P3775">
        <f>ROUND(IF(L3775=0,0,(E3775/L3775)),0)</f>
        <v>95</v>
      </c>
      <c r="Q3775" t="str">
        <f>LEFT(N3775, SEARCH("/",N3775,1)-1)</f>
        <v>theater</v>
      </c>
      <c r="R3775" t="str">
        <f>RIGHT(N3775,LEN(N3775)-SEARCH("/",N3775,1))</f>
        <v>musical</v>
      </c>
      <c r="S3775" s="8">
        <f>(((J3775/60)/60)/24)+DATE(1970,1,1)+(-5/24)</f>
        <v>42655.79684027777</v>
      </c>
      <c r="T3775" s="8">
        <f>(((I3775/60)/60)/24)+DATE(1970,1,1)+(-5/24)</f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ROUND((E3776/D3776)*100,0)</f>
        <v>100</v>
      </c>
      <c r="P3776">
        <f>ROUND(IF(L3776=0,0,(E3776/L3776)),0)</f>
        <v>100</v>
      </c>
      <c r="Q3776" t="str">
        <f>LEFT(N3776, SEARCH("/",N3776,1)-1)</f>
        <v>theater</v>
      </c>
      <c r="R3776" t="str">
        <f>RIGHT(N3776,LEN(N3776)-SEARCH("/",N3776,1))</f>
        <v>musical</v>
      </c>
      <c r="S3776" s="8">
        <f>(((J3776/60)/60)/24)+DATE(1970,1,1)+(-5/24)</f>
        <v>42087.583969907406</v>
      </c>
      <c r="T3776" s="8">
        <f>(((I3776/60)/60)/24)+DATE(1970,1,1)+(-5/24)</f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ROUND((E3777/D3777)*100,0)</f>
        <v>100</v>
      </c>
      <c r="P3777">
        <f>ROUND(IF(L3777=0,0,(E3777/L3777)),0)</f>
        <v>143</v>
      </c>
      <c r="Q3777" t="str">
        <f>LEFT(N3777, SEARCH("/",N3777,1)-1)</f>
        <v>theater</v>
      </c>
      <c r="R3777" t="str">
        <f>RIGHT(N3777,LEN(N3777)-SEARCH("/",N3777,1))</f>
        <v>musical</v>
      </c>
      <c r="S3777" s="8">
        <f>(((J3777/60)/60)/24)+DATE(1970,1,1)+(-5/24)</f>
        <v>42075.734293981477</v>
      </c>
      <c r="T3777" s="8">
        <f>(((I3777/60)/60)/24)+DATE(1970,1,1)+(-5/24)</f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ROUND((E3778/D3778)*100,0)</f>
        <v>107</v>
      </c>
      <c r="P3778">
        <f>ROUND(IF(L3778=0,0,(E3778/L3778)),0)</f>
        <v>91</v>
      </c>
      <c r="Q3778" t="str">
        <f>LEFT(N3778, SEARCH("/",N3778,1)-1)</f>
        <v>theater</v>
      </c>
      <c r="R3778" t="str">
        <f>RIGHT(N3778,LEN(N3778)-SEARCH("/",N3778,1))</f>
        <v>musical</v>
      </c>
      <c r="S3778" s="8">
        <f>(((J3778/60)/60)/24)+DATE(1970,1,1)+(-5/24)</f>
        <v>41814.159467592588</v>
      </c>
      <c r="T3778" s="8">
        <f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ROUND((E3779/D3779)*100,0)</f>
        <v>143</v>
      </c>
      <c r="P3779">
        <f>ROUND(IF(L3779=0,0,(E3779/L3779)),0)</f>
        <v>49</v>
      </c>
      <c r="Q3779" t="str">
        <f>LEFT(N3779, SEARCH("/",N3779,1)-1)</f>
        <v>theater</v>
      </c>
      <c r="R3779" t="str">
        <f>RIGHT(N3779,LEN(N3779)-SEARCH("/",N3779,1))</f>
        <v>musical</v>
      </c>
      <c r="S3779" s="8">
        <f>(((J3779/60)/60)/24)+DATE(1970,1,1)+(-5/24)</f>
        <v>41886.903020833335</v>
      </c>
      <c r="T3779" s="8">
        <f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ROUND((E3780/D3780)*100,0)</f>
        <v>105</v>
      </c>
      <c r="P3780">
        <f>ROUND(IF(L3780=0,0,(E3780/L3780)),0)</f>
        <v>70</v>
      </c>
      <c r="Q3780" t="str">
        <f>LEFT(N3780, SEARCH("/",N3780,1)-1)</f>
        <v>theater</v>
      </c>
      <c r="R3780" t="str">
        <f>RIGHT(N3780,LEN(N3780)-SEARCH("/",N3780,1))</f>
        <v>musical</v>
      </c>
      <c r="S3780" s="8">
        <f>(((J3780/60)/60)/24)+DATE(1970,1,1)+(-5/24)</f>
        <v>41989.610879629625</v>
      </c>
      <c r="T3780" s="8">
        <f>(((I3780/60)/60)/24)+DATE(1970,1,1)+(-5/24)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ROUND((E3781/D3781)*100,0)</f>
        <v>104</v>
      </c>
      <c r="P3781">
        <f>ROUND(IF(L3781=0,0,(E3781/L3781)),0)</f>
        <v>136</v>
      </c>
      <c r="Q3781" t="str">
        <f>LEFT(N3781, SEARCH("/",N3781,1)-1)</f>
        <v>theater</v>
      </c>
      <c r="R3781" t="str">
        <f>RIGHT(N3781,LEN(N3781)-SEARCH("/",N3781,1))</f>
        <v>musical</v>
      </c>
      <c r="S3781" s="8">
        <f>(((J3781/60)/60)/24)+DATE(1970,1,1)+(-5/24)</f>
        <v>42425.527083333327</v>
      </c>
      <c r="T3781" s="8">
        <f>(((I3781/60)/60)/24)+DATE(1970,1,1)+(-5/24)</f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ROUND((E3782/D3782)*100,0)</f>
        <v>120</v>
      </c>
      <c r="P3782">
        <f>ROUND(IF(L3782=0,0,(E3782/L3782)),0)</f>
        <v>100</v>
      </c>
      <c r="Q3782" t="str">
        <f>LEFT(N3782, SEARCH("/",N3782,1)-1)</f>
        <v>theater</v>
      </c>
      <c r="R3782" t="str">
        <f>RIGHT(N3782,LEN(N3782)-SEARCH("/",N3782,1))</f>
        <v>musical</v>
      </c>
      <c r="S3782" s="8">
        <f>(((J3782/60)/60)/24)+DATE(1970,1,1)+(-5/24)</f>
        <v>42166.011400462965</v>
      </c>
      <c r="T3782" s="8">
        <f>(((I3782/60)/60)/24)+DATE(1970,1,1)+(-5/24)</f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ROUND((E3783/D3783)*100,0)</f>
        <v>110</v>
      </c>
      <c r="P3783">
        <f>ROUND(IF(L3783=0,0,(E3783/L3783)),0)</f>
        <v>95</v>
      </c>
      <c r="Q3783" t="str">
        <f>LEFT(N3783, SEARCH("/",N3783,1)-1)</f>
        <v>theater</v>
      </c>
      <c r="R3783" t="str">
        <f>RIGHT(N3783,LEN(N3783)-SEARCH("/",N3783,1))</f>
        <v>musical</v>
      </c>
      <c r="S3783" s="8">
        <f>(((J3783/60)/60)/24)+DATE(1970,1,1)+(-5/24)</f>
        <v>41865.674594907403</v>
      </c>
      <c r="T3783" s="8">
        <f>(((I3783/60)/60)/24)+DATE(1970,1,1)+(-5/24)</f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ROUND((E3784/D3784)*100,0)</f>
        <v>102</v>
      </c>
      <c r="P3784">
        <f>ROUND(IF(L3784=0,0,(E3784/L3784)),0)</f>
        <v>75</v>
      </c>
      <c r="Q3784" t="str">
        <f>LEFT(N3784, SEARCH("/",N3784,1)-1)</f>
        <v>theater</v>
      </c>
      <c r="R3784" t="str">
        <f>RIGHT(N3784,LEN(N3784)-SEARCH("/",N3784,1))</f>
        <v>musical</v>
      </c>
      <c r="S3784" s="8">
        <f>(((J3784/60)/60)/24)+DATE(1970,1,1)+(-5/24)</f>
        <v>42546.653900462967</v>
      </c>
      <c r="T3784" s="8">
        <f>(((I3784/60)/60)/24)+DATE(1970,1,1)+(-5/24)</f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ROUND((E3785/D3785)*100,0)</f>
        <v>129</v>
      </c>
      <c r="P3785">
        <f>ROUND(IF(L3785=0,0,(E3785/L3785)),0)</f>
        <v>64</v>
      </c>
      <c r="Q3785" t="str">
        <f>LEFT(N3785, SEARCH("/",N3785,1)-1)</f>
        <v>theater</v>
      </c>
      <c r="R3785" t="str">
        <f>RIGHT(N3785,LEN(N3785)-SEARCH("/",N3785,1))</f>
        <v>musical</v>
      </c>
      <c r="S3785" s="8">
        <f>(((J3785/60)/60)/24)+DATE(1970,1,1)+(-5/24)</f>
        <v>42419.931944444441</v>
      </c>
      <c r="T3785" s="8">
        <f>(((I3785/60)/60)/24)+DATE(1970,1,1)+(-5/24)</f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ROUND((E3786/D3786)*100,0)</f>
        <v>115</v>
      </c>
      <c r="P3786">
        <f>ROUND(IF(L3786=0,0,(E3786/L3786)),0)</f>
        <v>115</v>
      </c>
      <c r="Q3786" t="str">
        <f>LEFT(N3786, SEARCH("/",N3786,1)-1)</f>
        <v>theater</v>
      </c>
      <c r="R3786" t="str">
        <f>RIGHT(N3786,LEN(N3786)-SEARCH("/",N3786,1))</f>
        <v>musical</v>
      </c>
      <c r="S3786" s="8">
        <f>(((J3786/60)/60)/24)+DATE(1970,1,1)+(-5/24)</f>
        <v>42531.772361111107</v>
      </c>
      <c r="T3786" s="8">
        <f>(((I3786/60)/60)/24)+DATE(1970,1,1)+(-5/24)</f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ROUND((E3787/D3787)*100,0)</f>
        <v>151</v>
      </c>
      <c r="P3787">
        <f>ROUND(IF(L3787=0,0,(E3787/L3787)),0)</f>
        <v>101</v>
      </c>
      <c r="Q3787" t="str">
        <f>LEFT(N3787, SEARCH("/",N3787,1)-1)</f>
        <v>theater</v>
      </c>
      <c r="R3787" t="str">
        <f>RIGHT(N3787,LEN(N3787)-SEARCH("/",N3787,1))</f>
        <v>musical</v>
      </c>
      <c r="S3787" s="8">
        <f>(((J3787/60)/60)/24)+DATE(1970,1,1)+(-5/24)</f>
        <v>42548.430196759255</v>
      </c>
      <c r="T3787" s="8">
        <f>(((I3787/60)/60)/24)+DATE(1970,1,1)+(-5/24)</f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ROUND((E3788/D3788)*100,0)</f>
        <v>111</v>
      </c>
      <c r="P3788">
        <f>ROUND(IF(L3788=0,0,(E3788/L3788)),0)</f>
        <v>94</v>
      </c>
      <c r="Q3788" t="str">
        <f>LEFT(N3788, SEARCH("/",N3788,1)-1)</f>
        <v>theater</v>
      </c>
      <c r="R3788" t="str">
        <f>RIGHT(N3788,LEN(N3788)-SEARCH("/",N3788,1))</f>
        <v>musical</v>
      </c>
      <c r="S3788" s="8">
        <f>(((J3788/60)/60)/24)+DATE(1970,1,1)+(-5/24)</f>
        <v>42486.829571759255</v>
      </c>
      <c r="T3788" s="8">
        <f>(((I3788/60)/60)/24)+DATE(1970,1,1)+(-5/24)</f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ROUND((E3789/D3789)*100,0)</f>
        <v>100</v>
      </c>
      <c r="P3789">
        <f>ROUND(IF(L3789=0,0,(E3789/L3789)),0)</f>
        <v>35</v>
      </c>
      <c r="Q3789" t="str">
        <f>LEFT(N3789, SEARCH("/",N3789,1)-1)</f>
        <v>theater</v>
      </c>
      <c r="R3789" t="str">
        <f>RIGHT(N3789,LEN(N3789)-SEARCH("/",N3789,1))</f>
        <v>musical</v>
      </c>
      <c r="S3789" s="8">
        <f>(((J3789/60)/60)/24)+DATE(1970,1,1)+(-5/24)</f>
        <v>42167.326458333329</v>
      </c>
      <c r="T3789" s="8">
        <f>(((I3789/60)/60)/24)+DATE(1970,1,1)+(-5/24)</f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ROUND((E3790/D3790)*100,0)</f>
        <v>1</v>
      </c>
      <c r="P3790">
        <f>ROUND(IF(L3790=0,0,(E3790/L3790)),0)</f>
        <v>500</v>
      </c>
      <c r="Q3790" t="str">
        <f>LEFT(N3790, SEARCH("/",N3790,1)-1)</f>
        <v>theater</v>
      </c>
      <c r="R3790" t="str">
        <f>RIGHT(N3790,LEN(N3790)-SEARCH("/",N3790,1))</f>
        <v>musical</v>
      </c>
      <c r="S3790" s="8">
        <f>(((J3790/60)/60)/24)+DATE(1970,1,1)+(-5/24)</f>
        <v>42333.487488425926</v>
      </c>
      <c r="T3790" s="8">
        <f>(((I3790/60)/60)/24)+DATE(1970,1,1)+(-5/24)</f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ROUND((E3791/D3791)*100,0)</f>
        <v>3</v>
      </c>
      <c r="P3791">
        <f>ROUND(IF(L3791=0,0,(E3791/L3791)),0)</f>
        <v>29</v>
      </c>
      <c r="Q3791" t="str">
        <f>LEFT(N3791, SEARCH("/",N3791,1)-1)</f>
        <v>theater</v>
      </c>
      <c r="R3791" t="str">
        <f>RIGHT(N3791,LEN(N3791)-SEARCH("/",N3791,1))</f>
        <v>musical</v>
      </c>
      <c r="S3791" s="8">
        <f>(((J3791/60)/60)/24)+DATE(1970,1,1)+(-5/24)</f>
        <v>42138.590486111112</v>
      </c>
      <c r="T3791" s="8">
        <f>(((I3791/60)/60)/24)+DATE(1970,1,1)+(-5/24)</f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ROUND((E3792/D3792)*100,0)</f>
        <v>0</v>
      </c>
      <c r="P3792">
        <f>ROUND(IF(L3792=0,0,(E3792/L3792)),0)</f>
        <v>0</v>
      </c>
      <c r="Q3792" t="str">
        <f>LEFT(N3792, SEARCH("/",N3792,1)-1)</f>
        <v>theater</v>
      </c>
      <c r="R3792" t="str">
        <f>RIGHT(N3792,LEN(N3792)-SEARCH("/",N3792,1))</f>
        <v>musical</v>
      </c>
      <c r="S3792" s="8">
        <f>(((J3792/60)/60)/24)+DATE(1970,1,1)+(-5/24)</f>
        <v>42666.458599537036</v>
      </c>
      <c r="T3792" s="8">
        <f>(((I3792/60)/60)/24)+DATE(1970,1,1)+(-5/24)</f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ROUND((E3793/D3793)*100,0)</f>
        <v>0</v>
      </c>
      <c r="P3793">
        <f>ROUND(IF(L3793=0,0,(E3793/L3793)),0)</f>
        <v>0</v>
      </c>
      <c r="Q3793" t="str">
        <f>LEFT(N3793, SEARCH("/",N3793,1)-1)</f>
        <v>theater</v>
      </c>
      <c r="R3793" t="str">
        <f>RIGHT(N3793,LEN(N3793)-SEARCH("/",N3793,1))</f>
        <v>musical</v>
      </c>
      <c r="S3793" s="8">
        <f>(((J3793/60)/60)/24)+DATE(1970,1,1)+(-5/24)</f>
        <v>41766.4837037037</v>
      </c>
      <c r="T3793" s="8">
        <f>(((I3793/60)/60)/24)+DATE(1970,1,1)+(-5/24)</f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ROUND((E3794/D3794)*100,0)</f>
        <v>0</v>
      </c>
      <c r="P3794">
        <f>ROUND(IF(L3794=0,0,(E3794/L3794)),0)</f>
        <v>18</v>
      </c>
      <c r="Q3794" t="str">
        <f>LEFT(N3794, SEARCH("/",N3794,1)-1)</f>
        <v>theater</v>
      </c>
      <c r="R3794" t="str">
        <f>RIGHT(N3794,LEN(N3794)-SEARCH("/",N3794,1))</f>
        <v>musical</v>
      </c>
      <c r="S3794" s="8">
        <f>(((J3794/60)/60)/24)+DATE(1970,1,1)+(-5/24)</f>
        <v>42170.238680555551</v>
      </c>
      <c r="T3794" s="8">
        <f>(((I3794/60)/60)/24)+DATE(1970,1,1)+(-5/24)</f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ROUND((E3795/D3795)*100,0)</f>
        <v>60</v>
      </c>
      <c r="P3795">
        <f>ROUND(IF(L3795=0,0,(E3795/L3795)),0)</f>
        <v>174</v>
      </c>
      <c r="Q3795" t="str">
        <f>LEFT(N3795, SEARCH("/",N3795,1)-1)</f>
        <v>theater</v>
      </c>
      <c r="R3795" t="str">
        <f>RIGHT(N3795,LEN(N3795)-SEARCH("/",N3795,1))</f>
        <v>musical</v>
      </c>
      <c r="S3795" s="8">
        <f>(((J3795/60)/60)/24)+DATE(1970,1,1)+(-5/24)</f>
        <v>41968.73065972222</v>
      </c>
      <c r="T3795" s="8">
        <f>(((I3795/60)/60)/24)+DATE(1970,1,1)+(-5/24)</f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ROUND((E3796/D3796)*100,0)</f>
        <v>1</v>
      </c>
      <c r="P3796">
        <f>ROUND(IF(L3796=0,0,(E3796/L3796)),0)</f>
        <v>50</v>
      </c>
      <c r="Q3796" t="str">
        <f>LEFT(N3796, SEARCH("/",N3796,1)-1)</f>
        <v>theater</v>
      </c>
      <c r="R3796" t="str">
        <f>RIGHT(N3796,LEN(N3796)-SEARCH("/",N3796,1))</f>
        <v>musical</v>
      </c>
      <c r="S3796" s="8">
        <f>(((J3796/60)/60)/24)+DATE(1970,1,1)+(-5/24)</f>
        <v>42132.372152777774</v>
      </c>
      <c r="T3796" s="8">
        <f>(((I3796/60)/60)/24)+DATE(1970,1,1)+(-5/24)</f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ROUND((E3797/D3797)*100,0)</f>
        <v>2</v>
      </c>
      <c r="P3797">
        <f>ROUND(IF(L3797=0,0,(E3797/L3797)),0)</f>
        <v>5</v>
      </c>
      <c r="Q3797" t="str">
        <f>LEFT(N3797, SEARCH("/",N3797,1)-1)</f>
        <v>theater</v>
      </c>
      <c r="R3797" t="str">
        <f>RIGHT(N3797,LEN(N3797)-SEARCH("/",N3797,1))</f>
        <v>musical</v>
      </c>
      <c r="S3797" s="8">
        <f>(((J3797/60)/60)/24)+DATE(1970,1,1)+(-5/24)</f>
        <v>42201.227893518517</v>
      </c>
      <c r="T3797" s="8">
        <f>(((I3797/60)/60)/24)+DATE(1970,1,1)+(-5/24)</f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ROUND((E3798/D3798)*100,0)</f>
        <v>0</v>
      </c>
      <c r="P3798">
        <f>ROUND(IF(L3798=0,0,(E3798/L3798)),0)</f>
        <v>1</v>
      </c>
      <c r="Q3798" t="str">
        <f>LEFT(N3798, SEARCH("/",N3798,1)-1)</f>
        <v>theater</v>
      </c>
      <c r="R3798" t="str">
        <f>RIGHT(N3798,LEN(N3798)-SEARCH("/",N3798,1))</f>
        <v>musical</v>
      </c>
      <c r="S3798" s="8">
        <f>(((J3798/60)/60)/24)+DATE(1970,1,1)+(-5/24)</f>
        <v>42688.821250000001</v>
      </c>
      <c r="T3798" s="8">
        <f>(((I3798/60)/60)/24)+DATE(1970,1,1)+(-5/24)</f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ROUND((E3799/D3799)*100,0)</f>
        <v>90</v>
      </c>
      <c r="P3799">
        <f>ROUND(IF(L3799=0,0,(E3799/L3799)),0)</f>
        <v>145</v>
      </c>
      <c r="Q3799" t="str">
        <f>LEFT(N3799, SEARCH("/",N3799,1)-1)</f>
        <v>theater</v>
      </c>
      <c r="R3799" t="str">
        <f>RIGHT(N3799,LEN(N3799)-SEARCH("/",N3799,1))</f>
        <v>musical</v>
      </c>
      <c r="S3799" s="8">
        <f>(((J3799/60)/60)/24)+DATE(1970,1,1)+(-5/24)</f>
        <v>42084.673206018517</v>
      </c>
      <c r="T3799" s="8">
        <f>(((I3799/60)/60)/24)+DATE(1970,1,1)+(-5/24)</f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ROUND((E3800/D3800)*100,0)</f>
        <v>1</v>
      </c>
      <c r="P3800">
        <f>ROUND(IF(L3800=0,0,(E3800/L3800)),0)</f>
        <v>205</v>
      </c>
      <c r="Q3800" t="str">
        <f>LEFT(N3800, SEARCH("/",N3800,1)-1)</f>
        <v>theater</v>
      </c>
      <c r="R3800" t="str">
        <f>RIGHT(N3800,LEN(N3800)-SEARCH("/",N3800,1))</f>
        <v>musical</v>
      </c>
      <c r="S3800" s="8">
        <f>(((J3800/60)/60)/24)+DATE(1970,1,1)+(-5/24)</f>
        <v>41831.514444444445</v>
      </c>
      <c r="T3800" s="8">
        <f>(((I3800/60)/60)/24)+DATE(1970,1,1)+(-5/24)</f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ROUND((E3801/D3801)*100,0)</f>
        <v>4</v>
      </c>
      <c r="P3801">
        <f>ROUND(IF(L3801=0,0,(E3801/L3801)),0)</f>
        <v>101</v>
      </c>
      <c r="Q3801" t="str">
        <f>LEFT(N3801, SEARCH("/",N3801,1)-1)</f>
        <v>theater</v>
      </c>
      <c r="R3801" t="str">
        <f>RIGHT(N3801,LEN(N3801)-SEARCH("/",N3801,1))</f>
        <v>musical</v>
      </c>
      <c r="S3801" s="8">
        <f>(((J3801/60)/60)/24)+DATE(1970,1,1)+(-5/24)</f>
        <v>42410.722719907404</v>
      </c>
      <c r="T3801" s="8">
        <f>(((I3801/60)/60)/24)+DATE(1970,1,1)+(-5/24)</f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ROUND((E3802/D3802)*100,0)</f>
        <v>4</v>
      </c>
      <c r="P3802">
        <f>ROUND(IF(L3802=0,0,(E3802/L3802)),0)</f>
        <v>55</v>
      </c>
      <c r="Q3802" t="str">
        <f>LEFT(N3802, SEARCH("/",N3802,1)-1)</f>
        <v>theater</v>
      </c>
      <c r="R3802" t="str">
        <f>RIGHT(N3802,LEN(N3802)-SEARCH("/",N3802,1))</f>
        <v>musical</v>
      </c>
      <c r="S3802" s="8">
        <f>(((J3802/60)/60)/24)+DATE(1970,1,1)+(-5/24)</f>
        <v>41982.528738425921</v>
      </c>
      <c r="T3802" s="8">
        <f>(((I3802/60)/60)/24)+DATE(1970,1,1)+(-5/24)</f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ROUND((E3803/D3803)*100,0)</f>
        <v>9</v>
      </c>
      <c r="P3803">
        <f>ROUND(IF(L3803=0,0,(E3803/L3803)),0)</f>
        <v>47</v>
      </c>
      <c r="Q3803" t="str">
        <f>LEFT(N3803, SEARCH("/",N3803,1)-1)</f>
        <v>theater</v>
      </c>
      <c r="R3803" t="str">
        <f>RIGHT(N3803,LEN(N3803)-SEARCH("/",N3803,1))</f>
        <v>musical</v>
      </c>
      <c r="S3803" s="8">
        <f>(((J3803/60)/60)/24)+DATE(1970,1,1)+(-5/24)</f>
        <v>41975.467777777776</v>
      </c>
      <c r="T3803" s="8">
        <f>(((I3803/60)/60)/24)+DATE(1970,1,1)+(-5/24)</f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ROUND((E3804/D3804)*100,0)</f>
        <v>0</v>
      </c>
      <c r="P3804">
        <f>ROUND(IF(L3804=0,0,(E3804/L3804)),0)</f>
        <v>0</v>
      </c>
      <c r="Q3804" t="str">
        <f>LEFT(N3804, SEARCH("/",N3804,1)-1)</f>
        <v>theater</v>
      </c>
      <c r="R3804" t="str">
        <f>RIGHT(N3804,LEN(N3804)-SEARCH("/",N3804,1))</f>
        <v>musical</v>
      </c>
      <c r="S3804" s="8">
        <f>(((J3804/60)/60)/24)+DATE(1970,1,1)+(-5/24)</f>
        <v>42268.917893518512</v>
      </c>
      <c r="T3804" s="8">
        <f>(((I3804/60)/60)/24)+DATE(1970,1,1)+(-5/24)</f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ROUND((E3805/D3805)*100,0)</f>
        <v>20</v>
      </c>
      <c r="P3805">
        <f>ROUND(IF(L3805=0,0,(E3805/L3805)),0)</f>
        <v>59</v>
      </c>
      <c r="Q3805" t="str">
        <f>LEFT(N3805, SEARCH("/",N3805,1)-1)</f>
        <v>theater</v>
      </c>
      <c r="R3805" t="str">
        <f>RIGHT(N3805,LEN(N3805)-SEARCH("/",N3805,1))</f>
        <v>musical</v>
      </c>
      <c r="S3805" s="8">
        <f>(((J3805/60)/60)/24)+DATE(1970,1,1)+(-5/24)</f>
        <v>42403.763518518514</v>
      </c>
      <c r="T3805" s="8">
        <f>(((I3805/60)/60)/24)+DATE(1970,1,1)+(-5/24)</f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ROUND((E3806/D3806)*100,0)</f>
        <v>0</v>
      </c>
      <c r="P3806">
        <f>ROUND(IF(L3806=0,0,(E3806/L3806)),0)</f>
        <v>0</v>
      </c>
      <c r="Q3806" t="str">
        <f>LEFT(N3806, SEARCH("/",N3806,1)-1)</f>
        <v>theater</v>
      </c>
      <c r="R3806" t="str">
        <f>RIGHT(N3806,LEN(N3806)-SEARCH("/",N3806,1))</f>
        <v>musical</v>
      </c>
      <c r="S3806" s="8">
        <f>(((J3806/60)/60)/24)+DATE(1970,1,1)+(-5/24)</f>
        <v>42526.801203703704</v>
      </c>
      <c r="T3806" s="8">
        <f>(((I3806/60)/60)/24)+DATE(1970,1,1)+(-5/24)</f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ROUND((E3807/D3807)*100,0)</f>
        <v>0</v>
      </c>
      <c r="P3807">
        <f>ROUND(IF(L3807=0,0,(E3807/L3807)),0)</f>
        <v>2</v>
      </c>
      <c r="Q3807" t="str">
        <f>LEFT(N3807, SEARCH("/",N3807,1)-1)</f>
        <v>theater</v>
      </c>
      <c r="R3807" t="str">
        <f>RIGHT(N3807,LEN(N3807)-SEARCH("/",N3807,1))</f>
        <v>musical</v>
      </c>
      <c r="S3807" s="8">
        <f>(((J3807/60)/60)/24)+DATE(1970,1,1)+(-5/24)</f>
        <v>41849.678703703699</v>
      </c>
      <c r="T3807" s="8">
        <f>(((I3807/60)/60)/24)+DATE(1970,1,1)+(-5/24)</f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ROUND((E3808/D3808)*100,0)</f>
        <v>0</v>
      </c>
      <c r="P3808">
        <f>ROUND(IF(L3808=0,0,(E3808/L3808)),0)</f>
        <v>5</v>
      </c>
      <c r="Q3808" t="str">
        <f>LEFT(N3808, SEARCH("/",N3808,1)-1)</f>
        <v>theater</v>
      </c>
      <c r="R3808" t="str">
        <f>RIGHT(N3808,LEN(N3808)-SEARCH("/",N3808,1))</f>
        <v>musical</v>
      </c>
      <c r="S3808" s="8">
        <f>(((J3808/60)/60)/24)+DATE(1970,1,1)+(-5/24)</f>
        <v>41799.050706018512</v>
      </c>
      <c r="T3808" s="8">
        <f>(((I3808/60)/60)/24)+DATE(1970,1,1)+(-5/24)</f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ROUND((E3809/D3809)*100,0)</f>
        <v>30</v>
      </c>
      <c r="P3809">
        <f>ROUND(IF(L3809=0,0,(E3809/L3809)),0)</f>
        <v>51</v>
      </c>
      <c r="Q3809" t="str">
        <f>LEFT(N3809, SEARCH("/",N3809,1)-1)</f>
        <v>theater</v>
      </c>
      <c r="R3809" t="str">
        <f>RIGHT(N3809,LEN(N3809)-SEARCH("/",N3809,1))</f>
        <v>musical</v>
      </c>
      <c r="S3809" s="8">
        <f>(((J3809/60)/60)/24)+DATE(1970,1,1)+(-5/24)</f>
        <v>42090.700682870367</v>
      </c>
      <c r="T3809" s="8">
        <f>(((I3809/60)/60)/24)+DATE(1970,1,1)+(-5/24)</f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ROUND((E3810/D3810)*100,0)</f>
        <v>100</v>
      </c>
      <c r="P3810">
        <f>ROUND(IF(L3810=0,0,(E3810/L3810)),0)</f>
        <v>42</v>
      </c>
      <c r="Q3810" t="str">
        <f>LEFT(N3810, SEARCH("/",N3810,1)-1)</f>
        <v>theater</v>
      </c>
      <c r="R3810" t="str">
        <f>RIGHT(N3810,LEN(N3810)-SEARCH("/",N3810,1))</f>
        <v>plays</v>
      </c>
      <c r="S3810" s="8">
        <f>(((J3810/60)/60)/24)+DATE(1970,1,1)+(-5/24)</f>
        <v>42059.24559027778</v>
      </c>
      <c r="T3810" s="8">
        <f>(((I3810/60)/60)/24)+DATE(1970,1,1)+(-5/24)</f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ROUND((E3811/D3811)*100,0)</f>
        <v>101</v>
      </c>
      <c r="P3811">
        <f>ROUND(IF(L3811=0,0,(E3811/L3811)),0)</f>
        <v>53</v>
      </c>
      <c r="Q3811" t="str">
        <f>LEFT(N3811, SEARCH("/",N3811,1)-1)</f>
        <v>theater</v>
      </c>
      <c r="R3811" t="str">
        <f>RIGHT(N3811,LEN(N3811)-SEARCH("/",N3811,1))</f>
        <v>plays</v>
      </c>
      <c r="S3811" s="8">
        <f>(((J3811/60)/60)/24)+DATE(1970,1,1)+(-5/24)</f>
        <v>41800.318368055552</v>
      </c>
      <c r="T3811" s="8">
        <f>(((I3811/60)/60)/24)+DATE(1970,1,1)+(-5/24)</f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ROUND((E3812/D3812)*100,0)</f>
        <v>122</v>
      </c>
      <c r="P3812">
        <f>ROUND(IF(L3812=0,0,(E3812/L3812)),0)</f>
        <v>70</v>
      </c>
      <c r="Q3812" t="str">
        <f>LEFT(N3812, SEARCH("/",N3812,1)-1)</f>
        <v>theater</v>
      </c>
      <c r="R3812" t="str">
        <f>RIGHT(N3812,LEN(N3812)-SEARCH("/",N3812,1))</f>
        <v>plays</v>
      </c>
      <c r="S3812" s="8">
        <f>(((J3812/60)/60)/24)+DATE(1970,1,1)+(-5/24)</f>
        <v>42054.640717592592</v>
      </c>
      <c r="T3812" s="8">
        <f>(((I3812/60)/60)/24)+DATE(1970,1,1)+(-5/24)</f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ROUND((E3813/D3813)*100,0)</f>
        <v>330</v>
      </c>
      <c r="P3813">
        <f>ROUND(IF(L3813=0,0,(E3813/L3813)),0)</f>
        <v>43</v>
      </c>
      <c r="Q3813" t="str">
        <f>LEFT(N3813, SEARCH("/",N3813,1)-1)</f>
        <v>theater</v>
      </c>
      <c r="R3813" t="str">
        <f>RIGHT(N3813,LEN(N3813)-SEARCH("/",N3813,1))</f>
        <v>plays</v>
      </c>
      <c r="S3813" s="8">
        <f>(((J3813/60)/60)/24)+DATE(1970,1,1)+(-5/24)</f>
        <v>42487.418668981474</v>
      </c>
      <c r="T3813" s="8">
        <f>(((I3813/60)/60)/24)+DATE(1970,1,1)+(-5/24)</f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ROUND((E3814/D3814)*100,0)</f>
        <v>110</v>
      </c>
      <c r="P3814">
        <f>ROUND(IF(L3814=0,0,(E3814/L3814)),0)</f>
        <v>199</v>
      </c>
      <c r="Q3814" t="str">
        <f>LEFT(N3814, SEARCH("/",N3814,1)-1)</f>
        <v>theater</v>
      </c>
      <c r="R3814" t="str">
        <f>RIGHT(N3814,LEN(N3814)-SEARCH("/",N3814,1))</f>
        <v>plays</v>
      </c>
      <c r="S3814" s="8">
        <f>(((J3814/60)/60)/24)+DATE(1970,1,1)+(-5/24)</f>
        <v>42109.542916666665</v>
      </c>
      <c r="T3814" s="8">
        <f>(((I3814/60)/60)/24)+DATE(1970,1,1)+(-5/24)</f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ROUND((E3815/D3815)*100,0)</f>
        <v>101</v>
      </c>
      <c r="P3815">
        <f>ROUND(IF(L3815=0,0,(E3815/L3815)),0)</f>
        <v>79</v>
      </c>
      <c r="Q3815" t="str">
        <f>LEFT(N3815, SEARCH("/",N3815,1)-1)</f>
        <v>theater</v>
      </c>
      <c r="R3815" t="str">
        <f>RIGHT(N3815,LEN(N3815)-SEARCH("/",N3815,1))</f>
        <v>plays</v>
      </c>
      <c r="S3815" s="8">
        <f>(((J3815/60)/60)/24)+DATE(1970,1,1)+(-5/24)</f>
        <v>42497.067372685182</v>
      </c>
      <c r="T3815" s="8">
        <f>(((I3815/60)/60)/24)+DATE(1970,1,1)+(-5/24)</f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ROUND((E3816/D3816)*100,0)</f>
        <v>140</v>
      </c>
      <c r="P3816">
        <f>ROUND(IF(L3816=0,0,(E3816/L3816)),0)</f>
        <v>62</v>
      </c>
      <c r="Q3816" t="str">
        <f>LEFT(N3816, SEARCH("/",N3816,1)-1)</f>
        <v>theater</v>
      </c>
      <c r="R3816" t="str">
        <f>RIGHT(N3816,LEN(N3816)-SEARCH("/",N3816,1))</f>
        <v>plays</v>
      </c>
      <c r="S3816" s="8">
        <f>(((J3816/60)/60)/24)+DATE(1970,1,1)+(-5/24)</f>
        <v>42058.695740740739</v>
      </c>
      <c r="T3816" s="8">
        <f>(((I3816/60)/60)/24)+DATE(1970,1,1)+(-5/24)</f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ROUND((E3817/D3817)*100,0)</f>
        <v>100</v>
      </c>
      <c r="P3817">
        <f>ROUND(IF(L3817=0,0,(E3817/L3817)),0)</f>
        <v>50</v>
      </c>
      <c r="Q3817" t="str">
        <f>LEFT(N3817, SEARCH("/",N3817,1)-1)</f>
        <v>theater</v>
      </c>
      <c r="R3817" t="str">
        <f>RIGHT(N3817,LEN(N3817)-SEARCH("/",N3817,1))</f>
        <v>plays</v>
      </c>
      <c r="S3817" s="8">
        <f>(((J3817/60)/60)/24)+DATE(1970,1,1)+(-5/24)</f>
        <v>42207.051585648143</v>
      </c>
      <c r="T3817" s="8">
        <f>(((I3817/60)/60)/24)+DATE(1970,1,1)+(-5/24)</f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ROUND((E3818/D3818)*100,0)</f>
        <v>119</v>
      </c>
      <c r="P3818">
        <f>ROUND(IF(L3818=0,0,(E3818/L3818)),0)</f>
        <v>48</v>
      </c>
      <c r="Q3818" t="str">
        <f>LEFT(N3818, SEARCH("/",N3818,1)-1)</f>
        <v>theater</v>
      </c>
      <c r="R3818" t="str">
        <f>RIGHT(N3818,LEN(N3818)-SEARCH("/",N3818,1))</f>
        <v>plays</v>
      </c>
      <c r="S3818" s="8">
        <f>(((J3818/60)/60)/24)+DATE(1970,1,1)+(-5/24)</f>
        <v>41807.481747685182</v>
      </c>
      <c r="T3818" s="8">
        <f>(((I3818/60)/60)/24)+DATE(1970,1,1)+(-5/24)</f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ROUND((E3819/D3819)*100,0)</f>
        <v>107</v>
      </c>
      <c r="P3819">
        <f>ROUND(IF(L3819=0,0,(E3819/L3819)),0)</f>
        <v>107</v>
      </c>
      <c r="Q3819" t="str">
        <f>LEFT(N3819, SEARCH("/",N3819,1)-1)</f>
        <v>theater</v>
      </c>
      <c r="R3819" t="str">
        <f>RIGHT(N3819,LEN(N3819)-SEARCH("/",N3819,1))</f>
        <v>plays</v>
      </c>
      <c r="S3819" s="8">
        <f>(((J3819/60)/60)/24)+DATE(1970,1,1)+(-5/24)</f>
        <v>42284.488611111105</v>
      </c>
      <c r="T3819" s="8">
        <f>(((I3819/60)/60)/24)+DATE(1970,1,1)+(-5/24)</f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ROUND((E3820/D3820)*100,0)</f>
        <v>228</v>
      </c>
      <c r="P3820">
        <f>ROUND(IF(L3820=0,0,(E3820/L3820)),0)</f>
        <v>57</v>
      </c>
      <c r="Q3820" t="str">
        <f>LEFT(N3820, SEARCH("/",N3820,1)-1)</f>
        <v>theater</v>
      </c>
      <c r="R3820" t="str">
        <f>RIGHT(N3820,LEN(N3820)-SEARCH("/",N3820,1))</f>
        <v>plays</v>
      </c>
      <c r="S3820" s="8">
        <f>(((J3820/60)/60)/24)+DATE(1970,1,1)+(-5/24)</f>
        <v>42045.634050925924</v>
      </c>
      <c r="T3820" s="8">
        <f>(((I3820/60)/60)/24)+DATE(1970,1,1)+(-5/24)</f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ROUND((E3821/D3821)*100,0)</f>
        <v>106</v>
      </c>
      <c r="P3821">
        <f>ROUND(IF(L3821=0,0,(E3821/L3821)),0)</f>
        <v>41</v>
      </c>
      <c r="Q3821" t="str">
        <f>LEFT(N3821, SEARCH("/",N3821,1)-1)</f>
        <v>theater</v>
      </c>
      <c r="R3821" t="str">
        <f>RIGHT(N3821,LEN(N3821)-SEARCH("/",N3821,1))</f>
        <v>plays</v>
      </c>
      <c r="S3821" s="8">
        <f>(((J3821/60)/60)/24)+DATE(1970,1,1)+(-5/24)</f>
        <v>42184.001203703701</v>
      </c>
      <c r="T3821" s="8">
        <f>(((I3821/60)/60)/24)+DATE(1970,1,1)+(-5/24)</f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ROUND((E3822/D3822)*100,0)</f>
        <v>143</v>
      </c>
      <c r="P3822">
        <f>ROUND(IF(L3822=0,0,(E3822/L3822)),0)</f>
        <v>22</v>
      </c>
      <c r="Q3822" t="str">
        <f>LEFT(N3822, SEARCH("/",N3822,1)-1)</f>
        <v>theater</v>
      </c>
      <c r="R3822" t="str">
        <f>RIGHT(N3822,LEN(N3822)-SEARCH("/",N3822,1))</f>
        <v>plays</v>
      </c>
      <c r="S3822" s="8">
        <f>(((J3822/60)/60)/24)+DATE(1970,1,1)+(-5/24)</f>
        <v>42160.443483796298</v>
      </c>
      <c r="T3822" s="8">
        <f>(((I3822/60)/60)/24)+DATE(1970,1,1)+(-5/24)</f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ROUND((E3823/D3823)*100,0)</f>
        <v>105</v>
      </c>
      <c r="P3823">
        <f>ROUND(IF(L3823=0,0,(E3823/L3823)),0)</f>
        <v>80</v>
      </c>
      <c r="Q3823" t="str">
        <f>LEFT(N3823, SEARCH("/",N3823,1)-1)</f>
        <v>theater</v>
      </c>
      <c r="R3823" t="str">
        <f>RIGHT(N3823,LEN(N3823)-SEARCH("/",N3823,1))</f>
        <v>plays</v>
      </c>
      <c r="S3823" s="8">
        <f>(((J3823/60)/60)/24)+DATE(1970,1,1)+(-5/24)</f>
        <v>42340.972303240742</v>
      </c>
      <c r="T3823" s="8">
        <f>(((I3823/60)/60)/24)+DATE(1970,1,1)+(-5/24)</f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ROUND((E3824/D3824)*100,0)</f>
        <v>110</v>
      </c>
      <c r="P3824">
        <f>ROUND(IF(L3824=0,0,(E3824/L3824)),0)</f>
        <v>72</v>
      </c>
      <c r="Q3824" t="str">
        <f>LEFT(N3824, SEARCH("/",N3824,1)-1)</f>
        <v>theater</v>
      </c>
      <c r="R3824" t="str">
        <f>RIGHT(N3824,LEN(N3824)-SEARCH("/",N3824,1))</f>
        <v>plays</v>
      </c>
      <c r="S3824" s="8">
        <f>(((J3824/60)/60)/24)+DATE(1970,1,1)+(-5/24)</f>
        <v>42329.629826388882</v>
      </c>
      <c r="T3824" s="8">
        <f>(((I3824/60)/60)/24)+DATE(1970,1,1)+(-5/24)</f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ROUND((E3825/D3825)*100,0)</f>
        <v>106</v>
      </c>
      <c r="P3825">
        <f>ROUND(IF(L3825=0,0,(E3825/L3825)),0)</f>
        <v>65</v>
      </c>
      <c r="Q3825" t="str">
        <f>LEFT(N3825, SEARCH("/",N3825,1)-1)</f>
        <v>theater</v>
      </c>
      <c r="R3825" t="str">
        <f>RIGHT(N3825,LEN(N3825)-SEARCH("/",N3825,1))</f>
        <v>plays</v>
      </c>
      <c r="S3825" s="8">
        <f>(((J3825/60)/60)/24)+DATE(1970,1,1)+(-5/24)</f>
        <v>42170.701898148145</v>
      </c>
      <c r="T3825" s="8">
        <f>(((I3825/60)/60)/24)+DATE(1970,1,1)+(-5/24)</f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ROUND((E3826/D3826)*100,0)</f>
        <v>108</v>
      </c>
      <c r="P3826">
        <f>ROUND(IF(L3826=0,0,(E3826/L3826)),0)</f>
        <v>39</v>
      </c>
      <c r="Q3826" t="str">
        <f>LEFT(N3826, SEARCH("/",N3826,1)-1)</f>
        <v>theater</v>
      </c>
      <c r="R3826" t="str">
        <f>RIGHT(N3826,LEN(N3826)-SEARCH("/",N3826,1))</f>
        <v>plays</v>
      </c>
      <c r="S3826" s="8">
        <f>(((J3826/60)/60)/24)+DATE(1970,1,1)+(-5/24)</f>
        <v>42571.417858796289</v>
      </c>
      <c r="T3826" s="8">
        <f>(((I3826/60)/60)/24)+DATE(1970,1,1)+(-5/24)</f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ROUND((E3827/D3827)*100,0)</f>
        <v>105</v>
      </c>
      <c r="P3827">
        <f>ROUND(IF(L3827=0,0,(E3827/L3827)),0)</f>
        <v>108</v>
      </c>
      <c r="Q3827" t="str">
        <f>LEFT(N3827, SEARCH("/",N3827,1)-1)</f>
        <v>theater</v>
      </c>
      <c r="R3827" t="str">
        <f>RIGHT(N3827,LEN(N3827)-SEARCH("/",N3827,1))</f>
        <v>plays</v>
      </c>
      <c r="S3827" s="8">
        <f>(((J3827/60)/60)/24)+DATE(1970,1,1)+(-5/24)</f>
        <v>42150.861273148148</v>
      </c>
      <c r="T3827" s="8">
        <f>(((I3827/60)/60)/24)+DATE(1970,1,1)+(-5/24)</f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ROUND((E3828/D3828)*100,0)</f>
        <v>119</v>
      </c>
      <c r="P3828">
        <f>ROUND(IF(L3828=0,0,(E3828/L3828)),0)</f>
        <v>28</v>
      </c>
      <c r="Q3828" t="str">
        <f>LEFT(N3828, SEARCH("/",N3828,1)-1)</f>
        <v>theater</v>
      </c>
      <c r="R3828" t="str">
        <f>RIGHT(N3828,LEN(N3828)-SEARCH("/",N3828,1))</f>
        <v>plays</v>
      </c>
      <c r="S3828" s="8">
        <f>(((J3828/60)/60)/24)+DATE(1970,1,1)+(-5/24)</f>
        <v>42101.215208333328</v>
      </c>
      <c r="T3828" s="8">
        <f>(((I3828/60)/60)/24)+DATE(1970,1,1)+(-5/24)</f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ROUND((E3829/D3829)*100,0)</f>
        <v>153</v>
      </c>
      <c r="P3829">
        <f>ROUND(IF(L3829=0,0,(E3829/L3829)),0)</f>
        <v>70</v>
      </c>
      <c r="Q3829" t="str">
        <f>LEFT(N3829, SEARCH("/",N3829,1)-1)</f>
        <v>theater</v>
      </c>
      <c r="R3829" t="str">
        <f>RIGHT(N3829,LEN(N3829)-SEARCH("/",N3829,1))</f>
        <v>plays</v>
      </c>
      <c r="S3829" s="8">
        <f>(((J3829/60)/60)/24)+DATE(1970,1,1)+(-5/24)</f>
        <v>42034.719918981478</v>
      </c>
      <c r="T3829" s="8">
        <f>(((I3829/60)/60)/24)+DATE(1970,1,1)+(-5/24)</f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ROUND((E3830/D3830)*100,0)</f>
        <v>100</v>
      </c>
      <c r="P3830">
        <f>ROUND(IF(L3830=0,0,(E3830/L3830)),0)</f>
        <v>179</v>
      </c>
      <c r="Q3830" t="str">
        <f>LEFT(N3830, SEARCH("/",N3830,1)-1)</f>
        <v>theater</v>
      </c>
      <c r="R3830" t="str">
        <f>RIGHT(N3830,LEN(N3830)-SEARCH("/",N3830,1))</f>
        <v>plays</v>
      </c>
      <c r="S3830" s="8">
        <f>(((J3830/60)/60)/24)+DATE(1970,1,1)+(-5/24)</f>
        <v>41944.319293981483</v>
      </c>
      <c r="T3830" s="8">
        <f>(((I3830/60)/60)/24)+DATE(1970,1,1)+(-5/24)</f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ROUND((E3831/D3831)*100,0)</f>
        <v>100</v>
      </c>
      <c r="P3831">
        <f>ROUND(IF(L3831=0,0,(E3831/L3831)),0)</f>
        <v>63</v>
      </c>
      <c r="Q3831" t="str">
        <f>LEFT(N3831, SEARCH("/",N3831,1)-1)</f>
        <v>theater</v>
      </c>
      <c r="R3831" t="str">
        <f>RIGHT(N3831,LEN(N3831)-SEARCH("/",N3831,1))</f>
        <v>plays</v>
      </c>
      <c r="S3831" s="8">
        <f>(((J3831/60)/60)/24)+DATE(1970,1,1)+(-5/24)</f>
        <v>42593.657071759262</v>
      </c>
      <c r="T3831" s="8">
        <f>(((I3831/60)/60)/24)+DATE(1970,1,1)+(-5/24)</f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ROUND((E3832/D3832)*100,0)</f>
        <v>225</v>
      </c>
      <c r="P3832">
        <f>ROUND(IF(L3832=0,0,(E3832/L3832)),0)</f>
        <v>75</v>
      </c>
      <c r="Q3832" t="str">
        <f>LEFT(N3832, SEARCH("/",N3832,1)-1)</f>
        <v>theater</v>
      </c>
      <c r="R3832" t="str">
        <f>RIGHT(N3832,LEN(N3832)-SEARCH("/",N3832,1))</f>
        <v>plays</v>
      </c>
      <c r="S3832" s="8">
        <f>(((J3832/60)/60)/24)+DATE(1970,1,1)+(-5/24)</f>
        <v>42503.532534722217</v>
      </c>
      <c r="T3832" s="8">
        <f>(((I3832/60)/60)/24)+DATE(1970,1,1)+(-5/24)</f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ROUND((E3833/D3833)*100,0)</f>
        <v>106</v>
      </c>
      <c r="P3833">
        <f>ROUND(IF(L3833=0,0,(E3833/L3833)),0)</f>
        <v>59</v>
      </c>
      <c r="Q3833" t="str">
        <f>LEFT(N3833, SEARCH("/",N3833,1)-1)</f>
        <v>theater</v>
      </c>
      <c r="R3833" t="str">
        <f>RIGHT(N3833,LEN(N3833)-SEARCH("/",N3833,1))</f>
        <v>plays</v>
      </c>
      <c r="S3833" s="8">
        <f>(((J3833/60)/60)/24)+DATE(1970,1,1)+(-5/24)</f>
        <v>41927.640567129631</v>
      </c>
      <c r="T3833" s="8">
        <f>(((I3833/60)/60)/24)+DATE(1970,1,1)+(-5/24)</f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ROUND((E3834/D3834)*100,0)</f>
        <v>105</v>
      </c>
      <c r="P3834">
        <f>ROUND(IF(L3834=0,0,(E3834/L3834)),0)</f>
        <v>140</v>
      </c>
      <c r="Q3834" t="str">
        <f>LEFT(N3834, SEARCH("/",N3834,1)-1)</f>
        <v>theater</v>
      </c>
      <c r="R3834" t="str">
        <f>RIGHT(N3834,LEN(N3834)-SEARCH("/",N3834,1))</f>
        <v>plays</v>
      </c>
      <c r="S3834" s="8">
        <f>(((J3834/60)/60)/24)+DATE(1970,1,1)+(-5/24)</f>
        <v>42374.906655092585</v>
      </c>
      <c r="T3834" s="8">
        <f>(((I3834/60)/60)/24)+DATE(1970,1,1)+(-5/24)</f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ROUND((E3835/D3835)*100,0)</f>
        <v>117</v>
      </c>
      <c r="P3835">
        <f>ROUND(IF(L3835=0,0,(E3835/L3835)),0)</f>
        <v>70</v>
      </c>
      <c r="Q3835" t="str">
        <f>LEFT(N3835, SEARCH("/",N3835,1)-1)</f>
        <v>theater</v>
      </c>
      <c r="R3835" t="str">
        <f>RIGHT(N3835,LEN(N3835)-SEARCH("/",N3835,1))</f>
        <v>plays</v>
      </c>
      <c r="S3835" s="8">
        <f>(((J3835/60)/60)/24)+DATE(1970,1,1)+(-5/24)</f>
        <v>41963.66402777777</v>
      </c>
      <c r="T3835" s="8">
        <f>(((I3835/60)/60)/24)+DATE(1970,1,1)+(-5/24)</f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ROUND((E3836/D3836)*100,0)</f>
        <v>109</v>
      </c>
      <c r="P3836">
        <f>ROUND(IF(L3836=0,0,(E3836/L3836)),0)</f>
        <v>57</v>
      </c>
      <c r="Q3836" t="str">
        <f>LEFT(N3836, SEARCH("/",N3836,1)-1)</f>
        <v>theater</v>
      </c>
      <c r="R3836" t="str">
        <f>RIGHT(N3836,LEN(N3836)-SEARCH("/",N3836,1))</f>
        <v>plays</v>
      </c>
      <c r="S3836" s="8">
        <f>(((J3836/60)/60)/24)+DATE(1970,1,1)+(-5/24)</f>
        <v>42143.236886574072</v>
      </c>
      <c r="T3836" s="8">
        <f>(((I3836/60)/60)/24)+DATE(1970,1,1)+(-5/24)</f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ROUND((E3837/D3837)*100,0)</f>
        <v>160</v>
      </c>
      <c r="P3837">
        <f>ROUND(IF(L3837=0,0,(E3837/L3837)),0)</f>
        <v>40</v>
      </c>
      <c r="Q3837" t="str">
        <f>LEFT(N3837, SEARCH("/",N3837,1)-1)</f>
        <v>theater</v>
      </c>
      <c r="R3837" t="str">
        <f>RIGHT(N3837,LEN(N3837)-SEARCH("/",N3837,1))</f>
        <v>plays</v>
      </c>
      <c r="S3837" s="8">
        <f>(((J3837/60)/60)/24)+DATE(1970,1,1)+(-5/24)</f>
        <v>42460.733888888884</v>
      </c>
      <c r="T3837" s="8">
        <f>(((I3837/60)/60)/24)+DATE(1970,1,1)+(-5/24)</f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ROUND((E3838/D3838)*100,0)</f>
        <v>113</v>
      </c>
      <c r="P3838">
        <f>ROUND(IF(L3838=0,0,(E3838/L3838)),0)</f>
        <v>64</v>
      </c>
      <c r="Q3838" t="str">
        <f>LEFT(N3838, SEARCH("/",N3838,1)-1)</f>
        <v>theater</v>
      </c>
      <c r="R3838" t="str">
        <f>RIGHT(N3838,LEN(N3838)-SEARCH("/",N3838,1))</f>
        <v>plays</v>
      </c>
      <c r="S3838" s="8">
        <f>(((J3838/60)/60)/24)+DATE(1970,1,1)+(-5/24)</f>
        <v>42553.718194444438</v>
      </c>
      <c r="T3838" s="8">
        <f>(((I3838/60)/60)/24)+DATE(1970,1,1)+(-5/24)</f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ROUND((E3839/D3839)*100,0)</f>
        <v>102</v>
      </c>
      <c r="P3839">
        <f>ROUND(IF(L3839=0,0,(E3839/L3839)),0)</f>
        <v>120</v>
      </c>
      <c r="Q3839" t="str">
        <f>LEFT(N3839, SEARCH("/",N3839,1)-1)</f>
        <v>theater</v>
      </c>
      <c r="R3839" t="str">
        <f>RIGHT(N3839,LEN(N3839)-SEARCH("/",N3839,1))</f>
        <v>plays</v>
      </c>
      <c r="S3839" s="8">
        <f>(((J3839/60)/60)/24)+DATE(1970,1,1)+(-5/24)</f>
        <v>42152.557384259257</v>
      </c>
      <c r="T3839" s="8">
        <f>(((I3839/60)/60)/24)+DATE(1970,1,1)+(-5/24)</f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ROUND((E3840/D3840)*100,0)</f>
        <v>101</v>
      </c>
      <c r="P3840">
        <f>ROUND(IF(L3840=0,0,(E3840/L3840)),0)</f>
        <v>1008</v>
      </c>
      <c r="Q3840" t="str">
        <f>LEFT(N3840, SEARCH("/",N3840,1)-1)</f>
        <v>theater</v>
      </c>
      <c r="R3840" t="str">
        <f>RIGHT(N3840,LEN(N3840)-SEARCH("/",N3840,1))</f>
        <v>plays</v>
      </c>
      <c r="S3840" s="8">
        <f>(((J3840/60)/60)/24)+DATE(1970,1,1)+(-5/24)</f>
        <v>42116.502418981479</v>
      </c>
      <c r="T3840" s="8">
        <f>(((I3840/60)/60)/24)+DATE(1970,1,1)+(-5/24)</f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ROUND((E3841/D3841)*100,0)</f>
        <v>101</v>
      </c>
      <c r="P3841">
        <f>ROUND(IF(L3841=0,0,(E3841/L3841)),0)</f>
        <v>63</v>
      </c>
      <c r="Q3841" t="str">
        <f>LEFT(N3841, SEARCH("/",N3841,1)-1)</f>
        <v>theater</v>
      </c>
      <c r="R3841" t="str">
        <f>RIGHT(N3841,LEN(N3841)-SEARCH("/",N3841,1))</f>
        <v>plays</v>
      </c>
      <c r="S3841" s="8">
        <f>(((J3841/60)/60)/24)+DATE(1970,1,1)+(-5/24)</f>
        <v>42154.934305555551</v>
      </c>
      <c r="T3841" s="8">
        <f>(((I3841/60)/60)/24)+DATE(1970,1,1)+(-5/24)</f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ROUND((E3842/D3842)*100,0)</f>
        <v>6500</v>
      </c>
      <c r="P3842">
        <f>ROUND(IF(L3842=0,0,(E3842/L3842)),0)</f>
        <v>22</v>
      </c>
      <c r="Q3842" t="str">
        <f>LEFT(N3842, SEARCH("/",N3842,1)-1)</f>
        <v>theater</v>
      </c>
      <c r="R3842" t="str">
        <f>RIGHT(N3842,LEN(N3842)-SEARCH("/",N3842,1))</f>
        <v>plays</v>
      </c>
      <c r="S3842" s="8">
        <f>(((J3842/60)/60)/24)+DATE(1970,1,1)+(-5/24)</f>
        <v>42432.493391203701</v>
      </c>
      <c r="T3842" s="8">
        <f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ROUND((E3843/D3843)*100,0)</f>
        <v>9</v>
      </c>
      <c r="P3843">
        <f>ROUND(IF(L3843=0,0,(E3843/L3843)),0)</f>
        <v>26</v>
      </c>
      <c r="Q3843" t="str">
        <f>LEFT(N3843, SEARCH("/",N3843,1)-1)</f>
        <v>theater</v>
      </c>
      <c r="R3843" t="str">
        <f>RIGHT(N3843,LEN(N3843)-SEARCH("/",N3843,1))</f>
        <v>plays</v>
      </c>
      <c r="S3843" s="8">
        <f>(((J3843/60)/60)/24)+DATE(1970,1,1)+(-5/24)</f>
        <v>41780.57739583333</v>
      </c>
      <c r="T3843" s="8">
        <f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ROUND((E3844/D3844)*100,0)</f>
        <v>22</v>
      </c>
      <c r="P3844">
        <f>ROUND(IF(L3844=0,0,(E3844/L3844)),0)</f>
        <v>48</v>
      </c>
      <c r="Q3844" t="str">
        <f>LEFT(N3844, SEARCH("/",N3844,1)-1)</f>
        <v>theater</v>
      </c>
      <c r="R3844" t="str">
        <f>RIGHT(N3844,LEN(N3844)-SEARCH("/",N3844,1))</f>
        <v>plays</v>
      </c>
      <c r="S3844" s="8">
        <f>(((J3844/60)/60)/24)+DATE(1970,1,1)+(-5/24)</f>
        <v>41740.285324074073</v>
      </c>
      <c r="T3844" s="8">
        <f>(((I3844/60)/60)/24)+DATE(1970,1,1)+(-5/24)</f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ROUND((E3845/D3845)*100,0)</f>
        <v>21</v>
      </c>
      <c r="P3845">
        <f>ROUND(IF(L3845=0,0,(E3845/L3845)),0)</f>
        <v>56</v>
      </c>
      <c r="Q3845" t="str">
        <f>LEFT(N3845, SEARCH("/",N3845,1)-1)</f>
        <v>theater</v>
      </c>
      <c r="R3845" t="str">
        <f>RIGHT(N3845,LEN(N3845)-SEARCH("/",N3845,1))</f>
        <v>plays</v>
      </c>
      <c r="S3845" s="8">
        <f>(((J3845/60)/60)/24)+DATE(1970,1,1)+(-5/24)</f>
        <v>41765.864166666666</v>
      </c>
      <c r="T3845" s="8">
        <f>(((I3845/60)/60)/24)+DATE(1970,1,1)+(-5/24)</f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ROUND((E3846/D3846)*100,0)</f>
        <v>41</v>
      </c>
      <c r="P3846">
        <f>ROUND(IF(L3846=0,0,(E3846/L3846)),0)</f>
        <v>81</v>
      </c>
      <c r="Q3846" t="str">
        <f>LEFT(N3846, SEARCH("/",N3846,1)-1)</f>
        <v>theater</v>
      </c>
      <c r="R3846" t="str">
        <f>RIGHT(N3846,LEN(N3846)-SEARCH("/",N3846,1))</f>
        <v>plays</v>
      </c>
      <c r="S3846" s="8">
        <f>(((J3846/60)/60)/24)+DATE(1970,1,1)+(-5/24)</f>
        <v>41766.408958333333</v>
      </c>
      <c r="T3846" s="8">
        <f>(((I3846/60)/60)/24)+DATE(1970,1,1)+(-5/24)</f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ROUND((E3847/D3847)*100,0)</f>
        <v>2</v>
      </c>
      <c r="P3847">
        <f>ROUND(IF(L3847=0,0,(E3847/L3847)),0)</f>
        <v>70</v>
      </c>
      <c r="Q3847" t="str">
        <f>LEFT(N3847, SEARCH("/",N3847,1)-1)</f>
        <v>theater</v>
      </c>
      <c r="R3847" t="str">
        <f>RIGHT(N3847,LEN(N3847)-SEARCH("/",N3847,1))</f>
        <v>plays</v>
      </c>
      <c r="S3847" s="8">
        <f>(((J3847/60)/60)/24)+DATE(1970,1,1)+(-5/24)</f>
        <v>42248.418680555551</v>
      </c>
      <c r="T3847" s="8">
        <f>(((I3847/60)/60)/24)+DATE(1970,1,1)+(-5/24)</f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ROUND((E3848/D3848)*100,0)</f>
        <v>3</v>
      </c>
      <c r="P3848">
        <f>ROUND(IF(L3848=0,0,(E3848/L3848)),0)</f>
        <v>24</v>
      </c>
      <c r="Q3848" t="str">
        <f>LEFT(N3848, SEARCH("/",N3848,1)-1)</f>
        <v>theater</v>
      </c>
      <c r="R3848" t="str">
        <f>RIGHT(N3848,LEN(N3848)-SEARCH("/",N3848,1))</f>
        <v>plays</v>
      </c>
      <c r="S3848" s="8">
        <f>(((J3848/60)/60)/24)+DATE(1970,1,1)+(-5/24)</f>
        <v>41885.01321759259</v>
      </c>
      <c r="T3848" s="8">
        <f>(((I3848/60)/60)/24)+DATE(1970,1,1)+(-5/24)</f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ROUND((E3849/D3849)*100,0)</f>
        <v>16</v>
      </c>
      <c r="P3849">
        <f>ROUND(IF(L3849=0,0,(E3849/L3849)),0)</f>
        <v>189</v>
      </c>
      <c r="Q3849" t="str">
        <f>LEFT(N3849, SEARCH("/",N3849,1)-1)</f>
        <v>theater</v>
      </c>
      <c r="R3849" t="str">
        <f>RIGHT(N3849,LEN(N3849)-SEARCH("/",N3849,1))</f>
        <v>plays</v>
      </c>
      <c r="S3849" s="8">
        <f>(((J3849/60)/60)/24)+DATE(1970,1,1)+(-5/24)</f>
        <v>42159.016099537032</v>
      </c>
      <c r="T3849" s="8">
        <f>(((I3849/60)/60)/24)+DATE(1970,1,1)+(-5/24)</f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ROUND((E3850/D3850)*100,0)</f>
        <v>16</v>
      </c>
      <c r="P3850">
        <f>ROUND(IF(L3850=0,0,(E3850/L3850)),0)</f>
        <v>50</v>
      </c>
      <c r="Q3850" t="str">
        <f>LEFT(N3850, SEARCH("/",N3850,1)-1)</f>
        <v>theater</v>
      </c>
      <c r="R3850" t="str">
        <f>RIGHT(N3850,LEN(N3850)-SEARCH("/",N3850,1))</f>
        <v>plays</v>
      </c>
      <c r="S3850" s="8">
        <f>(((J3850/60)/60)/24)+DATE(1970,1,1)+(-5/24)</f>
        <v>42265.608668981477</v>
      </c>
      <c r="T3850" s="8">
        <f>(((I3850/60)/60)/24)+DATE(1970,1,1)+(-5/24)</f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ROUND((E3851/D3851)*100,0)</f>
        <v>7</v>
      </c>
      <c r="P3851">
        <f>ROUND(IF(L3851=0,0,(E3851/L3851)),0)</f>
        <v>75</v>
      </c>
      <c r="Q3851" t="str">
        <f>LEFT(N3851, SEARCH("/",N3851,1)-1)</f>
        <v>theater</v>
      </c>
      <c r="R3851" t="str">
        <f>RIGHT(N3851,LEN(N3851)-SEARCH("/",N3851,1))</f>
        <v>plays</v>
      </c>
      <c r="S3851" s="8">
        <f>(((J3851/60)/60)/24)+DATE(1970,1,1)+(-5/24)</f>
        <v>42136.558842592589</v>
      </c>
      <c r="T3851" s="8">
        <f>(((I3851/60)/60)/24)+DATE(1970,1,1)+(-5/24)</f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ROUND((E3852/D3852)*100,0)</f>
        <v>4</v>
      </c>
      <c r="P3852">
        <f>ROUND(IF(L3852=0,0,(E3852/L3852)),0)</f>
        <v>10</v>
      </c>
      <c r="Q3852" t="str">
        <f>LEFT(N3852, SEARCH("/",N3852,1)-1)</f>
        <v>theater</v>
      </c>
      <c r="R3852" t="str">
        <f>RIGHT(N3852,LEN(N3852)-SEARCH("/",N3852,1))</f>
        <v>plays</v>
      </c>
      <c r="S3852" s="8">
        <f>(((J3852/60)/60)/24)+DATE(1970,1,1)+(-5/24)</f>
        <v>41974.916006944441</v>
      </c>
      <c r="T3852" s="8">
        <f>(((I3852/60)/60)/24)+DATE(1970,1,1)+(-5/24)</f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ROUND((E3853/D3853)*100,0)</f>
        <v>34</v>
      </c>
      <c r="P3853">
        <f>ROUND(IF(L3853=0,0,(E3853/L3853)),0)</f>
        <v>36</v>
      </c>
      <c r="Q3853" t="str">
        <f>LEFT(N3853, SEARCH("/",N3853,1)-1)</f>
        <v>theater</v>
      </c>
      <c r="R3853" t="str">
        <f>RIGHT(N3853,LEN(N3853)-SEARCH("/",N3853,1))</f>
        <v>plays</v>
      </c>
      <c r="S3853" s="8">
        <f>(((J3853/60)/60)/24)+DATE(1970,1,1)+(-5/24)</f>
        <v>42172.23123842592</v>
      </c>
      <c r="T3853" s="8">
        <f>(((I3853/60)/60)/24)+DATE(1970,1,1)+(-5/24)</f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ROUND((E3854/D3854)*100,0)</f>
        <v>0</v>
      </c>
      <c r="P3854">
        <f>ROUND(IF(L3854=0,0,(E3854/L3854)),0)</f>
        <v>10</v>
      </c>
      <c r="Q3854" t="str">
        <f>LEFT(N3854, SEARCH("/",N3854,1)-1)</f>
        <v>theater</v>
      </c>
      <c r="R3854" t="str">
        <f>RIGHT(N3854,LEN(N3854)-SEARCH("/",N3854,1))</f>
        <v>plays</v>
      </c>
      <c r="S3854" s="8">
        <f>(((J3854/60)/60)/24)+DATE(1970,1,1)+(-5/24)</f>
        <v>42064.982361111113</v>
      </c>
      <c r="T3854" s="8">
        <f>(((I3854/60)/60)/24)+DATE(1970,1,1)+(-5/24)</f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ROUND((E3855/D3855)*100,0)</f>
        <v>0</v>
      </c>
      <c r="P3855">
        <f>ROUND(IF(L3855=0,0,(E3855/L3855)),0)</f>
        <v>13</v>
      </c>
      <c r="Q3855" t="str">
        <f>LEFT(N3855, SEARCH("/",N3855,1)-1)</f>
        <v>theater</v>
      </c>
      <c r="R3855" t="str">
        <f>RIGHT(N3855,LEN(N3855)-SEARCH("/",N3855,1))</f>
        <v>plays</v>
      </c>
      <c r="S3855" s="8">
        <f>(((J3855/60)/60)/24)+DATE(1970,1,1)+(-5/24)</f>
        <v>41848.631689814814</v>
      </c>
      <c r="T3855" s="8">
        <f>(((I3855/60)/60)/24)+DATE(1970,1,1)+(-5/24)</f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ROUND((E3856/D3856)*100,0)</f>
        <v>16</v>
      </c>
      <c r="P3856">
        <f>ROUND(IF(L3856=0,0,(E3856/L3856)),0)</f>
        <v>89</v>
      </c>
      <c r="Q3856" t="str">
        <f>LEFT(N3856, SEARCH("/",N3856,1)-1)</f>
        <v>theater</v>
      </c>
      <c r="R3856" t="str">
        <f>RIGHT(N3856,LEN(N3856)-SEARCH("/",N3856,1))</f>
        <v>plays</v>
      </c>
      <c r="S3856" s="8">
        <f>(((J3856/60)/60)/24)+DATE(1970,1,1)+(-5/24)</f>
        <v>42103.67659722222</v>
      </c>
      <c r="T3856" s="8">
        <f>(((I3856/60)/60)/24)+DATE(1970,1,1)+(-5/24)</f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ROUND((E3857/D3857)*100,0)</f>
        <v>3</v>
      </c>
      <c r="P3857">
        <f>ROUND(IF(L3857=0,0,(E3857/L3857)),0)</f>
        <v>25</v>
      </c>
      <c r="Q3857" t="str">
        <f>LEFT(N3857, SEARCH("/",N3857,1)-1)</f>
        <v>theater</v>
      </c>
      <c r="R3857" t="str">
        <f>RIGHT(N3857,LEN(N3857)-SEARCH("/",N3857,1))</f>
        <v>plays</v>
      </c>
      <c r="S3857" s="8">
        <f>(((J3857/60)/60)/24)+DATE(1970,1,1)+(-5/24)</f>
        <v>42059.762395833335</v>
      </c>
      <c r="T3857" s="8">
        <f>(((I3857/60)/60)/24)+DATE(1970,1,1)+(-5/24)</f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ROUND((E3858/D3858)*100,0)</f>
        <v>0</v>
      </c>
      <c r="P3858">
        <f>ROUND(IF(L3858=0,0,(E3858/L3858)),0)</f>
        <v>1</v>
      </c>
      <c r="Q3858" t="str">
        <f>LEFT(N3858, SEARCH("/",N3858,1)-1)</f>
        <v>theater</v>
      </c>
      <c r="R3858" t="str">
        <f>RIGHT(N3858,LEN(N3858)-SEARCH("/",N3858,1))</f>
        <v>plays</v>
      </c>
      <c r="S3858" s="8">
        <f>(((J3858/60)/60)/24)+DATE(1970,1,1)+(-5/24)</f>
        <v>42041.534756944442</v>
      </c>
      <c r="T3858" s="8">
        <f>(((I3858/60)/60)/24)+DATE(1970,1,1)+(-5/24)</f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ROUND((E3859/D3859)*100,0)</f>
        <v>5</v>
      </c>
      <c r="P3859">
        <f>ROUND(IF(L3859=0,0,(E3859/L3859)),0)</f>
        <v>65</v>
      </c>
      <c r="Q3859" t="str">
        <f>LEFT(N3859, SEARCH("/",N3859,1)-1)</f>
        <v>theater</v>
      </c>
      <c r="R3859" t="str">
        <f>RIGHT(N3859,LEN(N3859)-SEARCH("/",N3859,1))</f>
        <v>plays</v>
      </c>
      <c r="S3859" s="8">
        <f>(((J3859/60)/60)/24)+DATE(1970,1,1)+(-5/24)</f>
        <v>41829.528819444444</v>
      </c>
      <c r="T3859" s="8">
        <f>(((I3859/60)/60)/24)+DATE(1970,1,1)+(-5/24)</f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ROUND((E3860/D3860)*100,0)</f>
        <v>2</v>
      </c>
      <c r="P3860">
        <f>ROUND(IF(L3860=0,0,(E3860/L3860)),0)</f>
        <v>10</v>
      </c>
      <c r="Q3860" t="str">
        <f>LEFT(N3860, SEARCH("/",N3860,1)-1)</f>
        <v>theater</v>
      </c>
      <c r="R3860" t="str">
        <f>RIGHT(N3860,LEN(N3860)-SEARCH("/",N3860,1))</f>
        <v>plays</v>
      </c>
      <c r="S3860" s="8">
        <f>(((J3860/60)/60)/24)+DATE(1970,1,1)+(-5/24)</f>
        <v>42128.222731481481</v>
      </c>
      <c r="T3860" s="8">
        <f>(((I3860/60)/60)/24)+DATE(1970,1,1)+(-5/24)</f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ROUND((E3861/D3861)*100,0)</f>
        <v>0</v>
      </c>
      <c r="P3861">
        <f>ROUND(IF(L3861=0,0,(E3861/L3861)),0)</f>
        <v>1</v>
      </c>
      <c r="Q3861" t="str">
        <f>LEFT(N3861, SEARCH("/",N3861,1)-1)</f>
        <v>theater</v>
      </c>
      <c r="R3861" t="str">
        <f>RIGHT(N3861,LEN(N3861)-SEARCH("/",N3861,1))</f>
        <v>plays</v>
      </c>
      <c r="S3861" s="8">
        <f>(((J3861/60)/60)/24)+DATE(1970,1,1)+(-5/24)</f>
        <v>41789.685266203705</v>
      </c>
      <c r="T3861" s="8">
        <f>(((I3861/60)/60)/24)+DATE(1970,1,1)+(-5/24)</f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ROUND((E3862/D3862)*100,0)</f>
        <v>18</v>
      </c>
      <c r="P3862">
        <f>ROUND(IF(L3862=0,0,(E3862/L3862)),0)</f>
        <v>82</v>
      </c>
      <c r="Q3862" t="str">
        <f>LEFT(N3862, SEARCH("/",N3862,1)-1)</f>
        <v>theater</v>
      </c>
      <c r="R3862" t="str">
        <f>RIGHT(N3862,LEN(N3862)-SEARCH("/",N3862,1))</f>
        <v>plays</v>
      </c>
      <c r="S3862" s="8">
        <f>(((J3862/60)/60)/24)+DATE(1970,1,1)+(-5/24)</f>
        <v>41833.452662037031</v>
      </c>
      <c r="T3862" s="8">
        <f>(((I3862/60)/60)/24)+DATE(1970,1,1)+(-5/24)</f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ROUND((E3863/D3863)*100,0)</f>
        <v>5</v>
      </c>
      <c r="P3863">
        <f>ROUND(IF(L3863=0,0,(E3863/L3863)),0)</f>
        <v>100</v>
      </c>
      <c r="Q3863" t="str">
        <f>LEFT(N3863, SEARCH("/",N3863,1)-1)</f>
        <v>theater</v>
      </c>
      <c r="R3863" t="str">
        <f>RIGHT(N3863,LEN(N3863)-SEARCH("/",N3863,1))</f>
        <v>plays</v>
      </c>
      <c r="S3863" s="8">
        <f>(((J3863/60)/60)/24)+DATE(1970,1,1)+(-5/24)</f>
        <v>41914.381678240738</v>
      </c>
      <c r="T3863" s="8">
        <f>(((I3863/60)/60)/24)+DATE(1970,1,1)+(-5/24)</f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ROUND((E3864/D3864)*100,0)</f>
        <v>0</v>
      </c>
      <c r="P3864">
        <f>ROUND(IF(L3864=0,0,(E3864/L3864)),0)</f>
        <v>1</v>
      </c>
      <c r="Q3864" t="str">
        <f>LEFT(N3864, SEARCH("/",N3864,1)-1)</f>
        <v>theater</v>
      </c>
      <c r="R3864" t="str">
        <f>RIGHT(N3864,LEN(N3864)-SEARCH("/",N3864,1))</f>
        <v>plays</v>
      </c>
      <c r="S3864" s="8">
        <f>(((J3864/60)/60)/24)+DATE(1970,1,1)+(-5/24)</f>
        <v>42611.052731481475</v>
      </c>
      <c r="T3864" s="8">
        <f>(((I3864/60)/60)/24)+DATE(1970,1,1)+(-5/24)</f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ROUND((E3865/D3865)*100,0)</f>
        <v>0</v>
      </c>
      <c r="P3865">
        <f>ROUND(IF(L3865=0,0,(E3865/L3865)),0)</f>
        <v>0</v>
      </c>
      <c r="Q3865" t="str">
        <f>LEFT(N3865, SEARCH("/",N3865,1)-1)</f>
        <v>theater</v>
      </c>
      <c r="R3865" t="str">
        <f>RIGHT(N3865,LEN(N3865)-SEARCH("/",N3865,1))</f>
        <v>plays</v>
      </c>
      <c r="S3865" s="8">
        <f>(((J3865/60)/60)/24)+DATE(1970,1,1)+(-5/24)</f>
        <v>42253.424826388888</v>
      </c>
      <c r="T3865" s="8">
        <f>(((I3865/60)/60)/24)+DATE(1970,1,1)+(-5/24)</f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ROUND((E3866/D3866)*100,0)</f>
        <v>1</v>
      </c>
      <c r="P3866">
        <f>ROUND(IF(L3866=0,0,(E3866/L3866)),0)</f>
        <v>20</v>
      </c>
      <c r="Q3866" t="str">
        <f>LEFT(N3866, SEARCH("/",N3866,1)-1)</f>
        <v>theater</v>
      </c>
      <c r="R3866" t="str">
        <f>RIGHT(N3866,LEN(N3866)-SEARCH("/",N3866,1))</f>
        <v>plays</v>
      </c>
      <c r="S3866" s="8">
        <f>(((J3866/60)/60)/24)+DATE(1970,1,1)+(-5/24)</f>
        <v>42295.683495370373</v>
      </c>
      <c r="T3866" s="8">
        <f>(((I3866/60)/60)/24)+DATE(1970,1,1)+(-5/24)</f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ROUND((E3867/D3867)*100,0)</f>
        <v>27</v>
      </c>
      <c r="P3867">
        <f>ROUND(IF(L3867=0,0,(E3867/L3867)),0)</f>
        <v>46</v>
      </c>
      <c r="Q3867" t="str">
        <f>LEFT(N3867, SEARCH("/",N3867,1)-1)</f>
        <v>theater</v>
      </c>
      <c r="R3867" t="str">
        <f>RIGHT(N3867,LEN(N3867)-SEARCH("/",N3867,1))</f>
        <v>plays</v>
      </c>
      <c r="S3867" s="8">
        <f>(((J3867/60)/60)/24)+DATE(1970,1,1)+(-5/24)</f>
        <v>41841.44326388889</v>
      </c>
      <c r="T3867" s="8">
        <f>(((I3867/60)/60)/24)+DATE(1970,1,1)+(-5/24)</f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ROUND((E3868/D3868)*100,0)</f>
        <v>1</v>
      </c>
      <c r="P3868">
        <f>ROUND(IF(L3868=0,0,(E3868/L3868)),0)</f>
        <v>6</v>
      </c>
      <c r="Q3868" t="str">
        <f>LEFT(N3868, SEARCH("/",N3868,1)-1)</f>
        <v>theater</v>
      </c>
      <c r="R3868" t="str">
        <f>RIGHT(N3868,LEN(N3868)-SEARCH("/",N3868,1))</f>
        <v>plays</v>
      </c>
      <c r="S3868" s="8">
        <f>(((J3868/60)/60)/24)+DATE(1970,1,1)+(-5/24)</f>
        <v>42402.738668981481</v>
      </c>
      <c r="T3868" s="8">
        <f>(((I3868/60)/60)/24)+DATE(1970,1,1)+(-5/24)</f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ROUND((E3869/D3869)*100,0)</f>
        <v>13</v>
      </c>
      <c r="P3869">
        <f>ROUND(IF(L3869=0,0,(E3869/L3869)),0)</f>
        <v>50</v>
      </c>
      <c r="Q3869" t="str">
        <f>LEFT(N3869, SEARCH("/",N3869,1)-1)</f>
        <v>theater</v>
      </c>
      <c r="R3869" t="str">
        <f>RIGHT(N3869,LEN(N3869)-SEARCH("/",N3869,1))</f>
        <v>plays</v>
      </c>
      <c r="S3869" s="8">
        <f>(((J3869/60)/60)/24)+DATE(1970,1,1)+(-5/24)</f>
        <v>42509.605775462966</v>
      </c>
      <c r="T3869" s="8">
        <f>(((I3869/60)/60)/24)+DATE(1970,1,1)+(-5/24)</f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ROUND((E3870/D3870)*100,0)</f>
        <v>0</v>
      </c>
      <c r="P3870">
        <f>ROUND(IF(L3870=0,0,(E3870/L3870)),0)</f>
        <v>10</v>
      </c>
      <c r="Q3870" t="str">
        <f>LEFT(N3870, SEARCH("/",N3870,1)-1)</f>
        <v>theater</v>
      </c>
      <c r="R3870" t="str">
        <f>RIGHT(N3870,LEN(N3870)-SEARCH("/",N3870,1))</f>
        <v>musical</v>
      </c>
      <c r="S3870" s="8">
        <f>(((J3870/60)/60)/24)+DATE(1970,1,1)+(-5/24)</f>
        <v>41865.451446759253</v>
      </c>
      <c r="T3870" s="8">
        <f>(((I3870/60)/60)/24)+DATE(1970,1,1)+(-5/24)</f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ROUND((E3871/D3871)*100,0)</f>
        <v>3</v>
      </c>
      <c r="P3871">
        <f>ROUND(IF(L3871=0,0,(E3871/L3871)),0)</f>
        <v>30</v>
      </c>
      <c r="Q3871" t="str">
        <f>LEFT(N3871, SEARCH("/",N3871,1)-1)</f>
        <v>theater</v>
      </c>
      <c r="R3871" t="str">
        <f>RIGHT(N3871,LEN(N3871)-SEARCH("/",N3871,1))</f>
        <v>musical</v>
      </c>
      <c r="S3871" s="8">
        <f>(((J3871/60)/60)/24)+DATE(1970,1,1)+(-5/24)</f>
        <v>42047.516111111108</v>
      </c>
      <c r="T3871" s="8">
        <f>(((I3871/60)/60)/24)+DATE(1970,1,1)+(-5/24)</f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ROUND((E3872/D3872)*100,0)</f>
        <v>15</v>
      </c>
      <c r="P3872">
        <f>ROUND(IF(L3872=0,0,(E3872/L3872)),0)</f>
        <v>150</v>
      </c>
      <c r="Q3872" t="str">
        <f>LEFT(N3872, SEARCH("/",N3872,1)-1)</f>
        <v>theater</v>
      </c>
      <c r="R3872" t="str">
        <f>RIGHT(N3872,LEN(N3872)-SEARCH("/",N3872,1))</f>
        <v>musical</v>
      </c>
      <c r="S3872" s="8">
        <f>(((J3872/60)/60)/24)+DATE(1970,1,1)+(-5/24)</f>
        <v>41792.963865740734</v>
      </c>
      <c r="T3872" s="8">
        <f>(((I3872/60)/60)/24)+DATE(1970,1,1)+(-5/24)</f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ROUND((E3873/D3873)*100,0)</f>
        <v>3</v>
      </c>
      <c r="P3873">
        <f>ROUND(IF(L3873=0,0,(E3873/L3873)),0)</f>
        <v>13</v>
      </c>
      <c r="Q3873" t="str">
        <f>LEFT(N3873, SEARCH("/",N3873,1)-1)</f>
        <v>theater</v>
      </c>
      <c r="R3873" t="str">
        <f>RIGHT(N3873,LEN(N3873)-SEARCH("/",N3873,1))</f>
        <v>musical</v>
      </c>
      <c r="S3873" s="8">
        <f>(((J3873/60)/60)/24)+DATE(1970,1,1)+(-5/24)</f>
        <v>42763.572337962956</v>
      </c>
      <c r="T3873" s="8">
        <f>(((I3873/60)/60)/24)+DATE(1970,1,1)+(-5/24)</f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ROUND((E3874/D3874)*100,0)</f>
        <v>0</v>
      </c>
      <c r="P3874">
        <f>ROUND(IF(L3874=0,0,(E3874/L3874)),0)</f>
        <v>0</v>
      </c>
      <c r="Q3874" t="str">
        <f>LEFT(N3874, SEARCH("/",N3874,1)-1)</f>
        <v>theater</v>
      </c>
      <c r="R3874" t="str">
        <f>RIGHT(N3874,LEN(N3874)-SEARCH("/",N3874,1))</f>
        <v>musical</v>
      </c>
      <c r="S3874" s="8">
        <f>(((J3874/60)/60)/24)+DATE(1970,1,1)+(-5/24)</f>
        <v>42179.9374537037</v>
      </c>
      <c r="T3874" s="8">
        <f>(((I3874/60)/60)/24)+DATE(1970,1,1)+(-5/24)</f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ROUND((E3875/D3875)*100,0)</f>
        <v>0</v>
      </c>
      <c r="P3875">
        <f>ROUND(IF(L3875=0,0,(E3875/L3875)),0)</f>
        <v>0</v>
      </c>
      <c r="Q3875" t="str">
        <f>LEFT(N3875, SEARCH("/",N3875,1)-1)</f>
        <v>theater</v>
      </c>
      <c r="R3875" t="str">
        <f>RIGHT(N3875,LEN(N3875)-SEARCH("/",N3875,1))</f>
        <v>musical</v>
      </c>
      <c r="S3875" s="8">
        <f>(((J3875/60)/60)/24)+DATE(1970,1,1)+(-5/24)</f>
        <v>42255.487673611111</v>
      </c>
      <c r="T3875" s="8">
        <f>(((I3875/60)/60)/24)+DATE(1970,1,1)+(-5/24)</f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ROUND((E3876/D3876)*100,0)</f>
        <v>0</v>
      </c>
      <c r="P3876">
        <f>ROUND(IF(L3876=0,0,(E3876/L3876)),0)</f>
        <v>0</v>
      </c>
      <c r="Q3876" t="str">
        <f>LEFT(N3876, SEARCH("/",N3876,1)-1)</f>
        <v>theater</v>
      </c>
      <c r="R3876" t="str">
        <f>RIGHT(N3876,LEN(N3876)-SEARCH("/",N3876,1))</f>
        <v>musical</v>
      </c>
      <c r="S3876" s="8">
        <f>(((J3876/60)/60)/24)+DATE(1970,1,1)+(-5/24)</f>
        <v>42006.808124999996</v>
      </c>
      <c r="T3876" s="8">
        <f>(((I3876/60)/60)/24)+DATE(1970,1,1)+(-5/24)</f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ROUND((E3877/D3877)*100,0)</f>
        <v>0</v>
      </c>
      <c r="P3877">
        <f>ROUND(IF(L3877=0,0,(E3877/L3877)),0)</f>
        <v>0</v>
      </c>
      <c r="Q3877" t="str">
        <f>LEFT(N3877, SEARCH("/",N3877,1)-1)</f>
        <v>theater</v>
      </c>
      <c r="R3877" t="str">
        <f>RIGHT(N3877,LEN(N3877)-SEARCH("/",N3877,1))</f>
        <v>musical</v>
      </c>
      <c r="S3877" s="8">
        <f>(((J3877/60)/60)/24)+DATE(1970,1,1)+(-5/24)</f>
        <v>42615.138483796291</v>
      </c>
      <c r="T3877" s="8">
        <f>(((I3877/60)/60)/24)+DATE(1970,1,1)+(-5/24)</f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ROUND((E3878/D3878)*100,0)</f>
        <v>53</v>
      </c>
      <c r="P3878">
        <f>ROUND(IF(L3878=0,0,(E3878/L3878)),0)</f>
        <v>45</v>
      </c>
      <c r="Q3878" t="str">
        <f>LEFT(N3878, SEARCH("/",N3878,1)-1)</f>
        <v>theater</v>
      </c>
      <c r="R3878" t="str">
        <f>RIGHT(N3878,LEN(N3878)-SEARCH("/",N3878,1))</f>
        <v>musical</v>
      </c>
      <c r="S3878" s="8">
        <f>(((J3878/60)/60)/24)+DATE(1970,1,1)+(-5/24)</f>
        <v>42372.415833333333</v>
      </c>
      <c r="T3878" s="8">
        <f>(((I3878/60)/60)/24)+DATE(1970,1,1)+(-5/24)</f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ROUND((E3879/D3879)*100,0)</f>
        <v>5</v>
      </c>
      <c r="P3879">
        <f>ROUND(IF(L3879=0,0,(E3879/L3879)),0)</f>
        <v>89</v>
      </c>
      <c r="Q3879" t="str">
        <f>LEFT(N3879, SEARCH("/",N3879,1)-1)</f>
        <v>theater</v>
      </c>
      <c r="R3879" t="str">
        <f>RIGHT(N3879,LEN(N3879)-SEARCH("/",N3879,1))</f>
        <v>musical</v>
      </c>
      <c r="S3879" s="8">
        <f>(((J3879/60)/60)/24)+DATE(1970,1,1)+(-5/24)</f>
        <v>42682.469351851854</v>
      </c>
      <c r="T3879" s="8">
        <f>(((I3879/60)/60)/24)+DATE(1970,1,1)+(-5/24)</f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ROUND((E3880/D3880)*100,0)</f>
        <v>0</v>
      </c>
      <c r="P3880">
        <f>ROUND(IF(L3880=0,0,(E3880/L3880)),0)</f>
        <v>10</v>
      </c>
      <c r="Q3880" t="str">
        <f>LEFT(N3880, SEARCH("/",N3880,1)-1)</f>
        <v>theater</v>
      </c>
      <c r="R3880" t="str">
        <f>RIGHT(N3880,LEN(N3880)-SEARCH("/",N3880,1))</f>
        <v>musical</v>
      </c>
      <c r="S3880" s="8">
        <f>(((J3880/60)/60)/24)+DATE(1970,1,1)+(-5/24)</f>
        <v>42154.610486111109</v>
      </c>
      <c r="T3880" s="8">
        <f>(((I3880/60)/60)/24)+DATE(1970,1,1)+(-5/24)</f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ROUND((E3881/D3881)*100,0)</f>
        <v>0</v>
      </c>
      <c r="P3881">
        <f>ROUND(IF(L3881=0,0,(E3881/L3881)),0)</f>
        <v>0</v>
      </c>
      <c r="Q3881" t="str">
        <f>LEFT(N3881, SEARCH("/",N3881,1)-1)</f>
        <v>theater</v>
      </c>
      <c r="R3881" t="str">
        <f>RIGHT(N3881,LEN(N3881)-SEARCH("/",N3881,1))</f>
        <v>musical</v>
      </c>
      <c r="S3881" s="8">
        <f>(((J3881/60)/60)/24)+DATE(1970,1,1)+(-5/24)</f>
        <v>41999.652731481481</v>
      </c>
      <c r="T3881" s="8">
        <f>(((I3881/60)/60)/24)+DATE(1970,1,1)+(-5/24)</f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ROUND((E3882/D3882)*100,0)</f>
        <v>13</v>
      </c>
      <c r="P3882">
        <f>ROUND(IF(L3882=0,0,(E3882/L3882)),0)</f>
        <v>58</v>
      </c>
      <c r="Q3882" t="str">
        <f>LEFT(N3882, SEARCH("/",N3882,1)-1)</f>
        <v>theater</v>
      </c>
      <c r="R3882" t="str">
        <f>RIGHT(N3882,LEN(N3882)-SEARCH("/",N3882,1))</f>
        <v>musical</v>
      </c>
      <c r="S3882" s="8">
        <f>(((J3882/60)/60)/24)+DATE(1970,1,1)+(-5/24)</f>
        <v>41815.606712962959</v>
      </c>
      <c r="T3882" s="8">
        <f>(((I3882/60)/60)/24)+DATE(1970,1,1)+(-5/24)</f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ROUND((E3883/D3883)*100,0)</f>
        <v>5</v>
      </c>
      <c r="P3883">
        <f>ROUND(IF(L3883=0,0,(E3883/L3883)),0)</f>
        <v>25</v>
      </c>
      <c r="Q3883" t="str">
        <f>LEFT(N3883, SEARCH("/",N3883,1)-1)</f>
        <v>theater</v>
      </c>
      <c r="R3883" t="str">
        <f>RIGHT(N3883,LEN(N3883)-SEARCH("/",N3883,1))</f>
        <v>musical</v>
      </c>
      <c r="S3883" s="8">
        <f>(((J3883/60)/60)/24)+DATE(1970,1,1)+(-5/24)</f>
        <v>42755.810173611106</v>
      </c>
      <c r="T3883" s="8">
        <f>(((I3883/60)/60)/24)+DATE(1970,1,1)+(-5/24)</f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ROUND((E3884/D3884)*100,0)</f>
        <v>0</v>
      </c>
      <c r="P3884">
        <f>ROUND(IF(L3884=0,0,(E3884/L3884)),0)</f>
        <v>0</v>
      </c>
      <c r="Q3884" t="str">
        <f>LEFT(N3884, SEARCH("/",N3884,1)-1)</f>
        <v>theater</v>
      </c>
      <c r="R3884" t="str">
        <f>RIGHT(N3884,LEN(N3884)-SEARCH("/",N3884,1))</f>
        <v>musical</v>
      </c>
      <c r="S3884" s="8">
        <f>(((J3884/60)/60)/24)+DATE(1970,1,1)+(-5/24)</f>
        <v>42373.77511574074</v>
      </c>
      <c r="T3884" s="8">
        <f>(((I3884/60)/60)/24)+DATE(1970,1,1)+(-5/24)</f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ROUND((E3885/D3885)*100,0)</f>
        <v>0</v>
      </c>
      <c r="P3885">
        <f>ROUND(IF(L3885=0,0,(E3885/L3885)),0)</f>
        <v>0</v>
      </c>
      <c r="Q3885" t="str">
        <f>LEFT(N3885, SEARCH("/",N3885,1)-1)</f>
        <v>theater</v>
      </c>
      <c r="R3885" t="str">
        <f>RIGHT(N3885,LEN(N3885)-SEARCH("/",N3885,1))</f>
        <v>musical</v>
      </c>
      <c r="S3885" s="8">
        <f>(((J3885/60)/60)/24)+DATE(1970,1,1)+(-5/24)</f>
        <v>41854.394317129627</v>
      </c>
      <c r="T3885" s="8">
        <f>(((I3885/60)/60)/24)+DATE(1970,1,1)+(-5/24)</f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ROUND((E3886/D3886)*100,0)</f>
        <v>0</v>
      </c>
      <c r="P3886">
        <f>ROUND(IF(L3886=0,0,(E3886/L3886)),0)</f>
        <v>0</v>
      </c>
      <c r="Q3886" t="str">
        <f>LEFT(N3886, SEARCH("/",N3886,1)-1)</f>
        <v>theater</v>
      </c>
      <c r="R3886" t="str">
        <f>RIGHT(N3886,LEN(N3886)-SEARCH("/",N3886,1))</f>
        <v>musical</v>
      </c>
      <c r="S3886" s="8">
        <f>(((J3886/60)/60)/24)+DATE(1970,1,1)+(-5/24)</f>
        <v>42065.583240740736</v>
      </c>
      <c r="T3886" s="8">
        <f>(((I3886/60)/60)/24)+DATE(1970,1,1)+(-5/24)</f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ROUND((E3887/D3887)*100,0)</f>
        <v>0</v>
      </c>
      <c r="P3887">
        <f>ROUND(IF(L3887=0,0,(E3887/L3887)),0)</f>
        <v>0</v>
      </c>
      <c r="Q3887" t="str">
        <f>LEFT(N3887, SEARCH("/",N3887,1)-1)</f>
        <v>theater</v>
      </c>
      <c r="R3887" t="str">
        <f>RIGHT(N3887,LEN(N3887)-SEARCH("/",N3887,1))</f>
        <v>musical</v>
      </c>
      <c r="S3887" s="8">
        <f>(((J3887/60)/60)/24)+DATE(1970,1,1)+(-5/24)</f>
        <v>42469.742951388886</v>
      </c>
      <c r="T3887" s="8">
        <f>(((I3887/60)/60)/24)+DATE(1970,1,1)+(-5/24)</f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ROUND((E3888/D3888)*100,0)</f>
        <v>0</v>
      </c>
      <c r="P3888">
        <f>ROUND(IF(L3888=0,0,(E3888/L3888)),0)</f>
        <v>0</v>
      </c>
      <c r="Q3888" t="str">
        <f>LEFT(N3888, SEARCH("/",N3888,1)-1)</f>
        <v>theater</v>
      </c>
      <c r="R3888" t="str">
        <f>RIGHT(N3888,LEN(N3888)-SEARCH("/",N3888,1))</f>
        <v>musical</v>
      </c>
      <c r="S3888" s="8">
        <f>(((J3888/60)/60)/24)+DATE(1970,1,1)+(-5/24)</f>
        <v>41954.019699074073</v>
      </c>
      <c r="T3888" s="8">
        <f>(((I3888/60)/60)/24)+DATE(1970,1,1)+(-5/24)</f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ROUND((E3889/D3889)*100,0)</f>
        <v>2</v>
      </c>
      <c r="P3889">
        <f>ROUND(IF(L3889=0,0,(E3889/L3889)),0)</f>
        <v>18</v>
      </c>
      <c r="Q3889" t="str">
        <f>LEFT(N3889, SEARCH("/",N3889,1)-1)</f>
        <v>theater</v>
      </c>
      <c r="R3889" t="str">
        <f>RIGHT(N3889,LEN(N3889)-SEARCH("/",N3889,1))</f>
        <v>musical</v>
      </c>
      <c r="S3889" s="8">
        <f>(((J3889/60)/60)/24)+DATE(1970,1,1)+(-5/24)</f>
        <v>42079.649641203701</v>
      </c>
      <c r="T3889" s="8">
        <f>(((I3889/60)/60)/24)+DATE(1970,1,1)+(-5/24)</f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ROUND((E3890/D3890)*100,0)</f>
        <v>27</v>
      </c>
      <c r="P3890">
        <f>ROUND(IF(L3890=0,0,(E3890/L3890)),0)</f>
        <v>39</v>
      </c>
      <c r="Q3890" t="str">
        <f>LEFT(N3890, SEARCH("/",N3890,1)-1)</f>
        <v>theater</v>
      </c>
      <c r="R3890" t="str">
        <f>RIGHT(N3890,LEN(N3890)-SEARCH("/",N3890,1))</f>
        <v>plays</v>
      </c>
      <c r="S3890" s="8">
        <f>(((J3890/60)/60)/24)+DATE(1970,1,1)+(-5/24)</f>
        <v>42762.337476851848</v>
      </c>
      <c r="T3890" s="8">
        <f>(((I3890/60)/60)/24)+DATE(1970,1,1)+(-5/24)</f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ROUND((E3891/D3891)*100,0)</f>
        <v>1</v>
      </c>
      <c r="P3891">
        <f>ROUND(IF(L3891=0,0,(E3891/L3891)),0)</f>
        <v>13</v>
      </c>
      <c r="Q3891" t="str">
        <f>LEFT(N3891, SEARCH("/",N3891,1)-1)</f>
        <v>theater</v>
      </c>
      <c r="R3891" t="str">
        <f>RIGHT(N3891,LEN(N3891)-SEARCH("/",N3891,1))</f>
        <v>plays</v>
      </c>
      <c r="S3891" s="8">
        <f>(((J3891/60)/60)/24)+DATE(1970,1,1)+(-5/24)</f>
        <v>41976.796643518515</v>
      </c>
      <c r="T3891" s="8">
        <f>(((I3891/60)/60)/24)+DATE(1970,1,1)+(-5/24)</f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ROUND((E3892/D3892)*100,0)</f>
        <v>17</v>
      </c>
      <c r="P3892">
        <f>ROUND(IF(L3892=0,0,(E3892/L3892)),0)</f>
        <v>316</v>
      </c>
      <c r="Q3892" t="str">
        <f>LEFT(N3892, SEARCH("/",N3892,1)-1)</f>
        <v>theater</v>
      </c>
      <c r="R3892" t="str">
        <f>RIGHT(N3892,LEN(N3892)-SEARCH("/",N3892,1))</f>
        <v>plays</v>
      </c>
      <c r="S3892" s="8">
        <f>(((J3892/60)/60)/24)+DATE(1970,1,1)+(-5/24)</f>
        <v>42171.55027777778</v>
      </c>
      <c r="T3892" s="8">
        <f>(((I3892/60)/60)/24)+DATE(1970,1,1)+(-5/24)</f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ROUND((E3893/D3893)*100,0)</f>
        <v>33</v>
      </c>
      <c r="P3893">
        <f>ROUND(IF(L3893=0,0,(E3893/L3893)),0)</f>
        <v>37</v>
      </c>
      <c r="Q3893" t="str">
        <f>LEFT(N3893, SEARCH("/",N3893,1)-1)</f>
        <v>theater</v>
      </c>
      <c r="R3893" t="str">
        <f>RIGHT(N3893,LEN(N3893)-SEARCH("/",N3893,1))</f>
        <v>plays</v>
      </c>
      <c r="S3893" s="8">
        <f>(((J3893/60)/60)/24)+DATE(1970,1,1)+(-5/24)</f>
        <v>42055.924120370364</v>
      </c>
      <c r="T3893" s="8">
        <f>(((I3893/60)/60)/24)+DATE(1970,1,1)+(-5/24)</f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ROUND((E3894/D3894)*100,0)</f>
        <v>0</v>
      </c>
      <c r="P3894">
        <f>ROUND(IF(L3894=0,0,(E3894/L3894)),0)</f>
        <v>0</v>
      </c>
      <c r="Q3894" t="str">
        <f>LEFT(N3894, SEARCH("/",N3894,1)-1)</f>
        <v>theater</v>
      </c>
      <c r="R3894" t="str">
        <f>RIGHT(N3894,LEN(N3894)-SEARCH("/",N3894,1))</f>
        <v>plays</v>
      </c>
      <c r="S3894" s="8">
        <f>(((J3894/60)/60)/24)+DATE(1970,1,1)+(-5/24)</f>
        <v>41867.44394675926</v>
      </c>
      <c r="T3894" s="8">
        <f>(((I3894/60)/60)/24)+DATE(1970,1,1)+(-5/24)</f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ROUND((E3895/D3895)*100,0)</f>
        <v>22</v>
      </c>
      <c r="P3895">
        <f>ROUND(IF(L3895=0,0,(E3895/L3895)),0)</f>
        <v>128</v>
      </c>
      <c r="Q3895" t="str">
        <f>LEFT(N3895, SEARCH("/",N3895,1)-1)</f>
        <v>theater</v>
      </c>
      <c r="R3895" t="str">
        <f>RIGHT(N3895,LEN(N3895)-SEARCH("/",N3895,1))</f>
        <v>plays</v>
      </c>
      <c r="S3895" s="8">
        <f>(((J3895/60)/60)/24)+DATE(1970,1,1)+(-5/24)</f>
        <v>41779.449537037035</v>
      </c>
      <c r="T3895" s="8">
        <f>(((I3895/60)/60)/24)+DATE(1970,1,1)+(-5/24)</f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ROUND((E3896/D3896)*100,0)</f>
        <v>3</v>
      </c>
      <c r="P3896">
        <f>ROUND(IF(L3896=0,0,(E3896/L3896)),0)</f>
        <v>47</v>
      </c>
      <c r="Q3896" t="str">
        <f>LEFT(N3896, SEARCH("/",N3896,1)-1)</f>
        <v>theater</v>
      </c>
      <c r="R3896" t="str">
        <f>RIGHT(N3896,LEN(N3896)-SEARCH("/",N3896,1))</f>
        <v>plays</v>
      </c>
      <c r="S3896" s="8">
        <f>(((J3896/60)/60)/24)+DATE(1970,1,1)+(-5/24)</f>
        <v>42679.750138888885</v>
      </c>
      <c r="T3896" s="8">
        <f>(((I3896/60)/60)/24)+DATE(1970,1,1)+(-5/24)</f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ROUND((E3897/D3897)*100,0)</f>
        <v>5</v>
      </c>
      <c r="P3897">
        <f>ROUND(IF(L3897=0,0,(E3897/L3897)),0)</f>
        <v>50</v>
      </c>
      <c r="Q3897" t="str">
        <f>LEFT(N3897, SEARCH("/",N3897,1)-1)</f>
        <v>theater</v>
      </c>
      <c r="R3897" t="str">
        <f>RIGHT(N3897,LEN(N3897)-SEARCH("/",N3897,1))</f>
        <v>plays</v>
      </c>
      <c r="S3897" s="8">
        <f>(((J3897/60)/60)/24)+DATE(1970,1,1)+(-5/24)</f>
        <v>42032.041875000003</v>
      </c>
      <c r="T3897" s="8">
        <f>(((I3897/60)/60)/24)+DATE(1970,1,1)+(-5/24)</f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ROUND((E3898/D3898)*100,0)</f>
        <v>11</v>
      </c>
      <c r="P3898">
        <f>ROUND(IF(L3898=0,0,(E3898/L3898)),0)</f>
        <v>43</v>
      </c>
      <c r="Q3898" t="str">
        <f>LEFT(N3898, SEARCH("/",N3898,1)-1)</f>
        <v>theater</v>
      </c>
      <c r="R3898" t="str">
        <f>RIGHT(N3898,LEN(N3898)-SEARCH("/",N3898,1))</f>
        <v>plays</v>
      </c>
      <c r="S3898" s="8">
        <f>(((J3898/60)/60)/24)+DATE(1970,1,1)+(-5/24)</f>
        <v>41792.983541666668</v>
      </c>
      <c r="T3898" s="8">
        <f>(((I3898/60)/60)/24)+DATE(1970,1,1)+(-5/24)</f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ROUND((E3899/D3899)*100,0)</f>
        <v>18</v>
      </c>
      <c r="P3899">
        <f>ROUND(IF(L3899=0,0,(E3899/L3899)),0)</f>
        <v>44</v>
      </c>
      <c r="Q3899" t="str">
        <f>LEFT(N3899, SEARCH("/",N3899,1)-1)</f>
        <v>theater</v>
      </c>
      <c r="R3899" t="str">
        <f>RIGHT(N3899,LEN(N3899)-SEARCH("/",N3899,1))</f>
        <v>plays</v>
      </c>
      <c r="S3899" s="8">
        <f>(((J3899/60)/60)/24)+DATE(1970,1,1)+(-5/24)</f>
        <v>41982.665312499994</v>
      </c>
      <c r="T3899" s="8">
        <f>(((I3899/60)/60)/24)+DATE(1970,1,1)+(-5/24)</f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ROUND((E3900/D3900)*100,0)</f>
        <v>33</v>
      </c>
      <c r="P3900">
        <f>ROUND(IF(L3900=0,0,(E3900/L3900)),0)</f>
        <v>51</v>
      </c>
      <c r="Q3900" t="str">
        <f>LEFT(N3900, SEARCH("/",N3900,1)-1)</f>
        <v>theater</v>
      </c>
      <c r="R3900" t="str">
        <f>RIGHT(N3900,LEN(N3900)-SEARCH("/",N3900,1))</f>
        <v>plays</v>
      </c>
      <c r="S3900" s="8">
        <f>(((J3900/60)/60)/24)+DATE(1970,1,1)+(-5/24)</f>
        <v>42193.273958333331</v>
      </c>
      <c r="T3900" s="8">
        <f>(((I3900/60)/60)/24)+DATE(1970,1,1)+(-5/24)</f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ROUND((E3901/D3901)*100,0)</f>
        <v>1</v>
      </c>
      <c r="P3901">
        <f>ROUND(IF(L3901=0,0,(E3901/L3901)),0)</f>
        <v>63</v>
      </c>
      <c r="Q3901" t="str">
        <f>LEFT(N3901, SEARCH("/",N3901,1)-1)</f>
        <v>theater</v>
      </c>
      <c r="R3901" t="str">
        <f>RIGHT(N3901,LEN(N3901)-SEARCH("/",N3901,1))</f>
        <v>plays</v>
      </c>
      <c r="S3901" s="8">
        <f>(((J3901/60)/60)/24)+DATE(1970,1,1)+(-5/24)</f>
        <v>41843.566678240735</v>
      </c>
      <c r="T3901" s="8">
        <f>(((I3901/60)/60)/24)+DATE(1970,1,1)+(-5/24)</f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ROUND((E3902/D3902)*100,0)</f>
        <v>5</v>
      </c>
      <c r="P3902">
        <f>ROUND(IF(L3902=0,0,(E3902/L3902)),0)</f>
        <v>27</v>
      </c>
      <c r="Q3902" t="str">
        <f>LEFT(N3902, SEARCH("/",N3902,1)-1)</f>
        <v>theater</v>
      </c>
      <c r="R3902" t="str">
        <f>RIGHT(N3902,LEN(N3902)-SEARCH("/",N3902,1))</f>
        <v>plays</v>
      </c>
      <c r="S3902" s="8">
        <f>(((J3902/60)/60)/24)+DATE(1970,1,1)+(-5/24)</f>
        <v>42135.884155092594</v>
      </c>
      <c r="T3902" s="8">
        <f>(((I3902/60)/60)/24)+DATE(1970,1,1)+(-5/24)</f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ROUND((E3903/D3903)*100,0)</f>
        <v>1</v>
      </c>
      <c r="P3903">
        <f>ROUND(IF(L3903=0,0,(E3903/L3903)),0)</f>
        <v>25</v>
      </c>
      <c r="Q3903" t="str">
        <f>LEFT(N3903, SEARCH("/",N3903,1)-1)</f>
        <v>theater</v>
      </c>
      <c r="R3903" t="str">
        <f>RIGHT(N3903,LEN(N3903)-SEARCH("/",N3903,1))</f>
        <v>plays</v>
      </c>
      <c r="S3903" s="8">
        <f>(((J3903/60)/60)/24)+DATE(1970,1,1)+(-5/24)</f>
        <v>42317.618043981485</v>
      </c>
      <c r="T3903" s="8">
        <f>(((I3903/60)/60)/24)+DATE(1970,1,1)+(-5/24)</f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ROUND((E3904/D3904)*100,0)</f>
        <v>49</v>
      </c>
      <c r="P3904">
        <f>ROUND(IF(L3904=0,0,(E3904/L3904)),0)</f>
        <v>47</v>
      </c>
      <c r="Q3904" t="str">
        <f>LEFT(N3904, SEARCH("/",N3904,1)-1)</f>
        <v>theater</v>
      </c>
      <c r="R3904" t="str">
        <f>RIGHT(N3904,LEN(N3904)-SEARCH("/",N3904,1))</f>
        <v>plays</v>
      </c>
      <c r="S3904" s="8">
        <f>(((J3904/60)/60)/24)+DATE(1970,1,1)+(-5/24)</f>
        <v>42663.259745370371</v>
      </c>
      <c r="T3904" s="8">
        <f>(((I3904/60)/60)/24)+DATE(1970,1,1)+(-5/24)</f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ROUND((E3905/D3905)*100,0)</f>
        <v>0</v>
      </c>
      <c r="P3905">
        <f>ROUND(IF(L3905=0,0,(E3905/L3905)),0)</f>
        <v>0</v>
      </c>
      <c r="Q3905" t="str">
        <f>LEFT(N3905, SEARCH("/",N3905,1)-1)</f>
        <v>theater</v>
      </c>
      <c r="R3905" t="str">
        <f>RIGHT(N3905,LEN(N3905)-SEARCH("/",N3905,1))</f>
        <v>plays</v>
      </c>
      <c r="S3905" s="8">
        <f>(((J3905/60)/60)/24)+DATE(1970,1,1)+(-5/24)</f>
        <v>42185.802835648145</v>
      </c>
      <c r="T3905" s="8">
        <f>(((I3905/60)/60)/24)+DATE(1970,1,1)+(-5/24)</f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ROUND((E3906/D3906)*100,0)</f>
        <v>0</v>
      </c>
      <c r="P3906">
        <f>ROUND(IF(L3906=0,0,(E3906/L3906)),0)</f>
        <v>2</v>
      </c>
      <c r="Q3906" t="str">
        <f>LEFT(N3906, SEARCH("/",N3906,1)-1)</f>
        <v>theater</v>
      </c>
      <c r="R3906" t="str">
        <f>RIGHT(N3906,LEN(N3906)-SEARCH("/",N3906,1))</f>
        <v>plays</v>
      </c>
      <c r="S3906" s="8">
        <f>(((J3906/60)/60)/24)+DATE(1970,1,1)+(-5/24)</f>
        <v>42095.020833333336</v>
      </c>
      <c r="T3906" s="8">
        <f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ROUND((E3907/D3907)*100,0)</f>
        <v>12</v>
      </c>
      <c r="P3907">
        <f>ROUND(IF(L3907=0,0,(E3907/L3907)),0)</f>
        <v>25</v>
      </c>
      <c r="Q3907" t="str">
        <f>LEFT(N3907, SEARCH("/",N3907,1)-1)</f>
        <v>theater</v>
      </c>
      <c r="R3907" t="str">
        <f>RIGHT(N3907,LEN(N3907)-SEARCH("/",N3907,1))</f>
        <v>plays</v>
      </c>
      <c r="S3907" s="8">
        <f>(((J3907/60)/60)/24)+DATE(1970,1,1)+(-5/24)</f>
        <v>42124.415543981479</v>
      </c>
      <c r="T3907" s="8">
        <f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ROUND((E3908/D3908)*100,0)</f>
        <v>67</v>
      </c>
      <c r="P3908">
        <f>ROUND(IF(L3908=0,0,(E3908/L3908)),0)</f>
        <v>63</v>
      </c>
      <c r="Q3908" t="str">
        <f>LEFT(N3908, SEARCH("/",N3908,1)-1)</f>
        <v>theater</v>
      </c>
      <c r="R3908" t="str">
        <f>RIGHT(N3908,LEN(N3908)-SEARCH("/",N3908,1))</f>
        <v>plays</v>
      </c>
      <c r="S3908" s="8">
        <f>(((J3908/60)/60)/24)+DATE(1970,1,1)+(-5/24)</f>
        <v>42143.709409722222</v>
      </c>
      <c r="T3908" s="8">
        <f>(((I3908/60)/60)/24)+DATE(1970,1,1)+(-5/24)</f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ROUND((E3909/D3909)*100,0)</f>
        <v>15</v>
      </c>
      <c r="P3909">
        <f>ROUND(IF(L3909=0,0,(E3909/L3909)),0)</f>
        <v>38</v>
      </c>
      <c r="Q3909" t="str">
        <f>LEFT(N3909, SEARCH("/",N3909,1)-1)</f>
        <v>theater</v>
      </c>
      <c r="R3909" t="str">
        <f>RIGHT(N3909,LEN(N3909)-SEARCH("/",N3909,1))</f>
        <v>plays</v>
      </c>
      <c r="S3909" s="8">
        <f>(((J3909/60)/60)/24)+DATE(1970,1,1)+(-5/24)</f>
        <v>41906.611180555556</v>
      </c>
      <c r="T3909" s="8">
        <f>(((I3909/60)/60)/24)+DATE(1970,1,1)+(-5/24)</f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ROUND((E3910/D3910)*100,0)</f>
        <v>9</v>
      </c>
      <c r="P3910">
        <f>ROUND(IF(L3910=0,0,(E3910/L3910)),0)</f>
        <v>16</v>
      </c>
      <c r="Q3910" t="str">
        <f>LEFT(N3910, SEARCH("/",N3910,1)-1)</f>
        <v>theater</v>
      </c>
      <c r="R3910" t="str">
        <f>RIGHT(N3910,LEN(N3910)-SEARCH("/",N3910,1))</f>
        <v>plays</v>
      </c>
      <c r="S3910" s="8">
        <f>(((J3910/60)/60)/24)+DATE(1970,1,1)+(-5/24)</f>
        <v>41833.927037037036</v>
      </c>
      <c r="T3910" s="8">
        <f>(((I3910/60)/60)/24)+DATE(1970,1,1)+(-5/24)</f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ROUND((E3911/D3911)*100,0)</f>
        <v>0</v>
      </c>
      <c r="P3911">
        <f>ROUND(IF(L3911=0,0,(E3911/L3911)),0)</f>
        <v>34</v>
      </c>
      <c r="Q3911" t="str">
        <f>LEFT(N3911, SEARCH("/",N3911,1)-1)</f>
        <v>theater</v>
      </c>
      <c r="R3911" t="str">
        <f>RIGHT(N3911,LEN(N3911)-SEARCH("/",N3911,1))</f>
        <v>plays</v>
      </c>
      <c r="S3911" s="8">
        <f>(((J3911/60)/60)/24)+DATE(1970,1,1)+(-5/24)</f>
        <v>41863.150949074072</v>
      </c>
      <c r="T3911" s="8">
        <f>(((I3911/60)/60)/24)+DATE(1970,1,1)+(-5/24)</f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ROUND((E3912/D3912)*100,0)</f>
        <v>3</v>
      </c>
      <c r="P3912">
        <f>ROUND(IF(L3912=0,0,(E3912/L3912)),0)</f>
        <v>62</v>
      </c>
      <c r="Q3912" t="str">
        <f>LEFT(N3912, SEARCH("/",N3912,1)-1)</f>
        <v>theater</v>
      </c>
      <c r="R3912" t="str">
        <f>RIGHT(N3912,LEN(N3912)-SEARCH("/",N3912,1))</f>
        <v>plays</v>
      </c>
      <c r="S3912" s="8">
        <f>(((J3912/60)/60)/24)+DATE(1970,1,1)+(-5/24)</f>
        <v>42224.548576388886</v>
      </c>
      <c r="T3912" s="8">
        <f>(((I3912/60)/60)/24)+DATE(1970,1,1)+(-5/24)</f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ROUND((E3913/D3913)*100,0)</f>
        <v>37</v>
      </c>
      <c r="P3913">
        <f>ROUND(IF(L3913=0,0,(E3913/L3913)),0)</f>
        <v>83</v>
      </c>
      <c r="Q3913" t="str">
        <f>LEFT(N3913, SEARCH("/",N3913,1)-1)</f>
        <v>theater</v>
      </c>
      <c r="R3913" t="str">
        <f>RIGHT(N3913,LEN(N3913)-SEARCH("/",N3913,1))</f>
        <v>plays</v>
      </c>
      <c r="S3913" s="8">
        <f>(((J3913/60)/60)/24)+DATE(1970,1,1)+(-5/24)</f>
        <v>41939.603900462964</v>
      </c>
      <c r="T3913" s="8">
        <f>(((I3913/60)/60)/24)+DATE(1970,1,1)+(-5/24)</f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ROUND((E3914/D3914)*100,0)</f>
        <v>0</v>
      </c>
      <c r="P3914">
        <f>ROUND(IF(L3914=0,0,(E3914/L3914)),0)</f>
        <v>1</v>
      </c>
      <c r="Q3914" t="str">
        <f>LEFT(N3914, SEARCH("/",N3914,1)-1)</f>
        <v>theater</v>
      </c>
      <c r="R3914" t="str">
        <f>RIGHT(N3914,LEN(N3914)-SEARCH("/",N3914,1))</f>
        <v>plays</v>
      </c>
      <c r="S3914" s="8">
        <f>(((J3914/60)/60)/24)+DATE(1970,1,1)+(-5/24)</f>
        <v>42059.061689814807</v>
      </c>
      <c r="T3914" s="8">
        <f>(((I3914/60)/60)/24)+DATE(1970,1,1)+(-5/24)</f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ROUND((E3915/D3915)*100,0)</f>
        <v>10</v>
      </c>
      <c r="P3915">
        <f>ROUND(IF(L3915=0,0,(E3915/L3915)),0)</f>
        <v>143</v>
      </c>
      <c r="Q3915" t="str">
        <f>LEFT(N3915, SEARCH("/",N3915,1)-1)</f>
        <v>theater</v>
      </c>
      <c r="R3915" t="str">
        <f>RIGHT(N3915,LEN(N3915)-SEARCH("/",N3915,1))</f>
        <v>plays</v>
      </c>
      <c r="S3915" s="8">
        <f>(((J3915/60)/60)/24)+DATE(1970,1,1)+(-5/24)</f>
        <v>42308.002881944441</v>
      </c>
      <c r="T3915" s="8">
        <f>(((I3915/60)/60)/24)+DATE(1970,1,1)+(-5/24)</f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ROUND((E3916/D3916)*100,0)</f>
        <v>36</v>
      </c>
      <c r="P3916">
        <f>ROUND(IF(L3916=0,0,(E3916/L3916)),0)</f>
        <v>34</v>
      </c>
      <c r="Q3916" t="str">
        <f>LEFT(N3916, SEARCH("/",N3916,1)-1)</f>
        <v>theater</v>
      </c>
      <c r="R3916" t="str">
        <f>RIGHT(N3916,LEN(N3916)-SEARCH("/",N3916,1))</f>
        <v>plays</v>
      </c>
      <c r="S3916" s="8">
        <f>(((J3916/60)/60)/24)+DATE(1970,1,1)+(-5/24)</f>
        <v>42114.610601851848</v>
      </c>
      <c r="T3916" s="8">
        <f>(((I3916/60)/60)/24)+DATE(1970,1,1)+(-5/24)</f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ROUND((E3917/D3917)*100,0)</f>
        <v>0</v>
      </c>
      <c r="P3917">
        <f>ROUND(IF(L3917=0,0,(E3917/L3917)),0)</f>
        <v>5</v>
      </c>
      <c r="Q3917" t="str">
        <f>LEFT(N3917, SEARCH("/",N3917,1)-1)</f>
        <v>theater</v>
      </c>
      <c r="R3917" t="str">
        <f>RIGHT(N3917,LEN(N3917)-SEARCH("/",N3917,1))</f>
        <v>plays</v>
      </c>
      <c r="S3917" s="8">
        <f>(((J3917/60)/60)/24)+DATE(1970,1,1)+(-5/24)</f>
        <v>42492.776724537034</v>
      </c>
      <c r="T3917" s="8">
        <f>(((I3917/60)/60)/24)+DATE(1970,1,1)+(-5/24)</f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ROUND((E3918/D3918)*100,0)</f>
        <v>0</v>
      </c>
      <c r="P3918">
        <f>ROUND(IF(L3918=0,0,(E3918/L3918)),0)</f>
        <v>0</v>
      </c>
      <c r="Q3918" t="str">
        <f>LEFT(N3918, SEARCH("/",N3918,1)-1)</f>
        <v>theater</v>
      </c>
      <c r="R3918" t="str">
        <f>RIGHT(N3918,LEN(N3918)-SEARCH("/",N3918,1))</f>
        <v>plays</v>
      </c>
      <c r="S3918" s="8">
        <f>(((J3918/60)/60)/24)+DATE(1970,1,1)+(-5/24)</f>
        <v>42494.263333333329</v>
      </c>
      <c r="T3918" s="8">
        <f>(((I3918/60)/60)/24)+DATE(1970,1,1)+(-5/24)</f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ROUND((E3919/D3919)*100,0)</f>
        <v>0</v>
      </c>
      <c r="P3919">
        <f>ROUND(IF(L3919=0,0,(E3919/L3919)),0)</f>
        <v>10</v>
      </c>
      <c r="Q3919" t="str">
        <f>LEFT(N3919, SEARCH("/",N3919,1)-1)</f>
        <v>theater</v>
      </c>
      <c r="R3919" t="str">
        <f>RIGHT(N3919,LEN(N3919)-SEARCH("/",N3919,1))</f>
        <v>plays</v>
      </c>
      <c r="S3919" s="8">
        <f>(((J3919/60)/60)/24)+DATE(1970,1,1)+(-5/24)</f>
        <v>41863.318993055553</v>
      </c>
      <c r="T3919" s="8">
        <f>(((I3919/60)/60)/24)+DATE(1970,1,1)+(-5/24)</f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ROUND((E3920/D3920)*100,0)</f>
        <v>0</v>
      </c>
      <c r="P3920">
        <f>ROUND(IF(L3920=0,0,(E3920/L3920)),0)</f>
        <v>40</v>
      </c>
      <c r="Q3920" t="str">
        <f>LEFT(N3920, SEARCH("/",N3920,1)-1)</f>
        <v>theater</v>
      </c>
      <c r="R3920" t="str">
        <f>RIGHT(N3920,LEN(N3920)-SEARCH("/",N3920,1))</f>
        <v>plays</v>
      </c>
      <c r="S3920" s="8">
        <f>(((J3920/60)/60)/24)+DATE(1970,1,1)+(-5/24)</f>
        <v>41843.456284722219</v>
      </c>
      <c r="T3920" s="8">
        <f>(((I3920/60)/60)/24)+DATE(1970,1,1)+(-5/24)</f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ROUND((E3921/D3921)*100,0)</f>
        <v>2</v>
      </c>
      <c r="P3921">
        <f>ROUND(IF(L3921=0,0,(E3921/L3921)),0)</f>
        <v>30</v>
      </c>
      <c r="Q3921" t="str">
        <f>LEFT(N3921, SEARCH("/",N3921,1)-1)</f>
        <v>theater</v>
      </c>
      <c r="R3921" t="str">
        <f>RIGHT(N3921,LEN(N3921)-SEARCH("/",N3921,1))</f>
        <v>plays</v>
      </c>
      <c r="S3921" s="8">
        <f>(((J3921/60)/60)/24)+DATE(1970,1,1)+(-5/24)</f>
        <v>42358.476539351854</v>
      </c>
      <c r="T3921" s="8">
        <f>(((I3921/60)/60)/24)+DATE(1970,1,1)+(-5/24)</f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ROUND((E3922/D3922)*100,0)</f>
        <v>5</v>
      </c>
      <c r="P3922">
        <f>ROUND(IF(L3922=0,0,(E3922/L3922)),0)</f>
        <v>45</v>
      </c>
      <c r="Q3922" t="str">
        <f>LEFT(N3922, SEARCH("/",N3922,1)-1)</f>
        <v>theater</v>
      </c>
      <c r="R3922" t="str">
        <f>RIGHT(N3922,LEN(N3922)-SEARCH("/",N3922,1))</f>
        <v>plays</v>
      </c>
      <c r="S3922" s="8">
        <f>(((J3922/60)/60)/24)+DATE(1970,1,1)+(-5/24)</f>
        <v>42657.178935185184</v>
      </c>
      <c r="T3922" s="8">
        <f>(((I3922/60)/60)/24)+DATE(1970,1,1)+(-5/24)</f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ROUND((E3923/D3923)*100,0)</f>
        <v>0</v>
      </c>
      <c r="P3923">
        <f>ROUND(IF(L3923=0,0,(E3923/L3923)),0)</f>
        <v>0</v>
      </c>
      <c r="Q3923" t="str">
        <f>LEFT(N3923, SEARCH("/",N3923,1)-1)</f>
        <v>theater</v>
      </c>
      <c r="R3923" t="str">
        <f>RIGHT(N3923,LEN(N3923)-SEARCH("/",N3923,1))</f>
        <v>plays</v>
      </c>
      <c r="S3923" s="8">
        <f>(((J3923/60)/60)/24)+DATE(1970,1,1)+(-5/24)</f>
        <v>41926.333969907406</v>
      </c>
      <c r="T3923" s="8">
        <f>(((I3923/60)/60)/24)+DATE(1970,1,1)+(-5/24)</f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ROUND((E3924/D3924)*100,0)</f>
        <v>8</v>
      </c>
      <c r="P3924">
        <f>ROUND(IF(L3924=0,0,(E3924/L3924)),0)</f>
        <v>10</v>
      </c>
      <c r="Q3924" t="str">
        <f>LEFT(N3924, SEARCH("/",N3924,1)-1)</f>
        <v>theater</v>
      </c>
      <c r="R3924" t="str">
        <f>RIGHT(N3924,LEN(N3924)-SEARCH("/",N3924,1))</f>
        <v>plays</v>
      </c>
      <c r="S3924" s="8">
        <f>(((J3924/60)/60)/24)+DATE(1970,1,1)+(-5/24)</f>
        <v>42020.560300925928</v>
      </c>
      <c r="T3924" s="8">
        <f>(((I3924/60)/60)/24)+DATE(1970,1,1)+(-5/24)</f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ROUND((E3925/D3925)*100,0)</f>
        <v>12</v>
      </c>
      <c r="P3925">
        <f>ROUND(IF(L3925=0,0,(E3925/L3925)),0)</f>
        <v>81</v>
      </c>
      <c r="Q3925" t="str">
        <f>LEFT(N3925, SEARCH("/",N3925,1)-1)</f>
        <v>theater</v>
      </c>
      <c r="R3925" t="str">
        <f>RIGHT(N3925,LEN(N3925)-SEARCH("/",N3925,1))</f>
        <v>plays</v>
      </c>
      <c r="S3925" s="8">
        <f>(((J3925/60)/60)/24)+DATE(1970,1,1)+(-5/24)</f>
        <v>42075.771655092591</v>
      </c>
      <c r="T3925" s="8">
        <f>(((I3925/60)/60)/24)+DATE(1970,1,1)+(-5/24)</f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ROUND((E3926/D3926)*100,0)</f>
        <v>15</v>
      </c>
      <c r="P3926">
        <f>ROUND(IF(L3926=0,0,(E3926/L3926)),0)</f>
        <v>57</v>
      </c>
      <c r="Q3926" t="str">
        <f>LEFT(N3926, SEARCH("/",N3926,1)-1)</f>
        <v>theater</v>
      </c>
      <c r="R3926" t="str">
        <f>RIGHT(N3926,LEN(N3926)-SEARCH("/",N3926,1))</f>
        <v>plays</v>
      </c>
      <c r="S3926" s="8">
        <f>(((J3926/60)/60)/24)+DATE(1970,1,1)+(-5/24)</f>
        <v>41786.751412037032</v>
      </c>
      <c r="T3926" s="8">
        <f>(((I3926/60)/60)/24)+DATE(1970,1,1)+(-5/24)</f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ROUND((E3927/D3927)*100,0)</f>
        <v>10</v>
      </c>
      <c r="P3927">
        <f>ROUND(IF(L3927=0,0,(E3927/L3927)),0)</f>
        <v>5</v>
      </c>
      <c r="Q3927" t="str">
        <f>LEFT(N3927, SEARCH("/",N3927,1)-1)</f>
        <v>theater</v>
      </c>
      <c r="R3927" t="str">
        <f>RIGHT(N3927,LEN(N3927)-SEARCH("/",N3927,1))</f>
        <v>plays</v>
      </c>
      <c r="S3927" s="8">
        <f>(((J3927/60)/60)/24)+DATE(1970,1,1)+(-5/24)</f>
        <v>41820.662488425922</v>
      </c>
      <c r="T3927" s="8">
        <f>(((I3927/60)/60)/24)+DATE(1970,1,1)+(-5/24)</f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ROUND((E3928/D3928)*100,0)</f>
        <v>0</v>
      </c>
      <c r="P3928">
        <f>ROUND(IF(L3928=0,0,(E3928/L3928)),0)</f>
        <v>15</v>
      </c>
      <c r="Q3928" t="str">
        <f>LEFT(N3928, SEARCH("/",N3928,1)-1)</f>
        <v>theater</v>
      </c>
      <c r="R3928" t="str">
        <f>RIGHT(N3928,LEN(N3928)-SEARCH("/",N3928,1))</f>
        <v>plays</v>
      </c>
      <c r="S3928" s="8">
        <f>(((J3928/60)/60)/24)+DATE(1970,1,1)+(-5/24)</f>
        <v>41969.876712962963</v>
      </c>
      <c r="T3928" s="8">
        <f>(((I3928/60)/60)/24)+DATE(1970,1,1)+(-5/24)</f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ROUND((E3929/D3929)*100,0)</f>
        <v>1</v>
      </c>
      <c r="P3929">
        <f>ROUND(IF(L3929=0,0,(E3929/L3929)),0)</f>
        <v>13</v>
      </c>
      <c r="Q3929" t="str">
        <f>LEFT(N3929, SEARCH("/",N3929,1)-1)</f>
        <v>theater</v>
      </c>
      <c r="R3929" t="str">
        <f>RIGHT(N3929,LEN(N3929)-SEARCH("/",N3929,1))</f>
        <v>plays</v>
      </c>
      <c r="S3929" s="8">
        <f>(((J3929/60)/60)/24)+DATE(1970,1,1)+(-5/24)</f>
        <v>41830.059074074074</v>
      </c>
      <c r="T3929" s="8">
        <f>(((I3929/60)/60)/24)+DATE(1970,1,1)+(-5/24)</f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ROUND((E3930/D3930)*100,0)</f>
        <v>13</v>
      </c>
      <c r="P3930">
        <f>ROUND(IF(L3930=0,0,(E3930/L3930)),0)</f>
        <v>93</v>
      </c>
      <c r="Q3930" t="str">
        <f>LEFT(N3930, SEARCH("/",N3930,1)-1)</f>
        <v>theater</v>
      </c>
      <c r="R3930" t="str">
        <f>RIGHT(N3930,LEN(N3930)-SEARCH("/",N3930,1))</f>
        <v>plays</v>
      </c>
      <c r="S3930" s="8">
        <f>(((J3930/60)/60)/24)+DATE(1970,1,1)+(-5/24)</f>
        <v>42265.474849537037</v>
      </c>
      <c r="T3930" s="8">
        <f>(((I3930/60)/60)/24)+DATE(1970,1,1)+(-5/24)</f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ROUND((E3931/D3931)*100,0)</f>
        <v>2</v>
      </c>
      <c r="P3931">
        <f>ROUND(IF(L3931=0,0,(E3931/L3931)),0)</f>
        <v>32</v>
      </c>
      <c r="Q3931" t="str">
        <f>LEFT(N3931, SEARCH("/",N3931,1)-1)</f>
        <v>theater</v>
      </c>
      <c r="R3931" t="str">
        <f>RIGHT(N3931,LEN(N3931)-SEARCH("/",N3931,1))</f>
        <v>plays</v>
      </c>
      <c r="S3931" s="8">
        <f>(((J3931/60)/60)/24)+DATE(1970,1,1)+(-5/24)</f>
        <v>42601.618807870364</v>
      </c>
      <c r="T3931" s="8">
        <f>(((I3931/60)/60)/24)+DATE(1970,1,1)+(-5/24)</f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ROUND((E3932/D3932)*100,0)</f>
        <v>0</v>
      </c>
      <c r="P3932">
        <f>ROUND(IF(L3932=0,0,(E3932/L3932)),0)</f>
        <v>0</v>
      </c>
      <c r="Q3932" t="str">
        <f>LEFT(N3932, SEARCH("/",N3932,1)-1)</f>
        <v>theater</v>
      </c>
      <c r="R3932" t="str">
        <f>RIGHT(N3932,LEN(N3932)-SEARCH("/",N3932,1))</f>
        <v>plays</v>
      </c>
      <c r="S3932" s="8">
        <f>(((J3932/60)/60)/24)+DATE(1970,1,1)+(-5/24)</f>
        <v>42433.13041666666</v>
      </c>
      <c r="T3932" s="8">
        <f>(((I3932/60)/60)/24)+DATE(1970,1,1)+(-5/24)</f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ROUND((E3933/D3933)*100,0)</f>
        <v>0</v>
      </c>
      <c r="P3933">
        <f>ROUND(IF(L3933=0,0,(E3933/L3933)),0)</f>
        <v>0</v>
      </c>
      <c r="Q3933" t="str">
        <f>LEFT(N3933, SEARCH("/",N3933,1)-1)</f>
        <v>theater</v>
      </c>
      <c r="R3933" t="str">
        <f>RIGHT(N3933,LEN(N3933)-SEARCH("/",N3933,1))</f>
        <v>plays</v>
      </c>
      <c r="S3933" s="8">
        <f>(((J3933/60)/60)/24)+DATE(1970,1,1)+(-5/24)</f>
        <v>42227.943368055552</v>
      </c>
      <c r="T3933" s="8">
        <f>(((I3933/60)/60)/24)+DATE(1970,1,1)+(-5/24)</f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ROUND((E3934/D3934)*100,0)</f>
        <v>0</v>
      </c>
      <c r="P3934">
        <f>ROUND(IF(L3934=0,0,(E3934/L3934)),0)</f>
        <v>1</v>
      </c>
      <c r="Q3934" t="str">
        <f>LEFT(N3934, SEARCH("/",N3934,1)-1)</f>
        <v>theater</v>
      </c>
      <c r="R3934" t="str">
        <f>RIGHT(N3934,LEN(N3934)-SEARCH("/",N3934,1))</f>
        <v>plays</v>
      </c>
      <c r="S3934" s="8">
        <f>(((J3934/60)/60)/24)+DATE(1970,1,1)+(-5/24)</f>
        <v>42414.960231481477</v>
      </c>
      <c r="T3934" s="8">
        <f>(((I3934/60)/60)/24)+DATE(1970,1,1)+(-5/24)</f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ROUND((E3935/D3935)*100,0)</f>
        <v>16</v>
      </c>
      <c r="P3935">
        <f>ROUND(IF(L3935=0,0,(E3935/L3935)),0)</f>
        <v>92</v>
      </c>
      <c r="Q3935" t="str">
        <f>LEFT(N3935, SEARCH("/",N3935,1)-1)</f>
        <v>theater</v>
      </c>
      <c r="R3935" t="str">
        <f>RIGHT(N3935,LEN(N3935)-SEARCH("/",N3935,1))</f>
        <v>plays</v>
      </c>
      <c r="S3935" s="8">
        <f>(((J3935/60)/60)/24)+DATE(1970,1,1)+(-5/24)</f>
        <v>42538.759976851848</v>
      </c>
      <c r="T3935" s="8">
        <f>(((I3935/60)/60)/24)+DATE(1970,1,1)+(-5/24)</f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ROUND((E3936/D3936)*100,0)</f>
        <v>11</v>
      </c>
      <c r="P3936">
        <f>ROUND(IF(L3936=0,0,(E3936/L3936)),0)</f>
        <v>46</v>
      </c>
      <c r="Q3936" t="str">
        <f>LEFT(N3936, SEARCH("/",N3936,1)-1)</f>
        <v>theater</v>
      </c>
      <c r="R3936" t="str">
        <f>RIGHT(N3936,LEN(N3936)-SEARCH("/",N3936,1))</f>
        <v>plays</v>
      </c>
      <c r="S3936" s="8">
        <f>(((J3936/60)/60)/24)+DATE(1970,1,1)+(-5/24)</f>
        <v>42233.463414351849</v>
      </c>
      <c r="T3936" s="8">
        <f>(((I3936/60)/60)/24)+DATE(1970,1,1)+(-5/24)</f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ROUND((E3937/D3937)*100,0)</f>
        <v>44</v>
      </c>
      <c r="P3937">
        <f>ROUND(IF(L3937=0,0,(E3937/L3937)),0)</f>
        <v>57</v>
      </c>
      <c r="Q3937" t="str">
        <f>LEFT(N3937, SEARCH("/",N3937,1)-1)</f>
        <v>theater</v>
      </c>
      <c r="R3937" t="str">
        <f>RIGHT(N3937,LEN(N3937)-SEARCH("/",N3937,1))</f>
        <v>plays</v>
      </c>
      <c r="S3937" s="8">
        <f>(((J3937/60)/60)/24)+DATE(1970,1,1)+(-5/24)</f>
        <v>42221.448449074065</v>
      </c>
      <c r="T3937" s="8">
        <f>(((I3937/60)/60)/24)+DATE(1970,1,1)+(-5/24)</f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ROUND((E3938/D3938)*100,0)</f>
        <v>0</v>
      </c>
      <c r="P3938">
        <f>ROUND(IF(L3938=0,0,(E3938/L3938)),0)</f>
        <v>0</v>
      </c>
      <c r="Q3938" t="str">
        <f>LEFT(N3938, SEARCH("/",N3938,1)-1)</f>
        <v>theater</v>
      </c>
      <c r="R3938" t="str">
        <f>RIGHT(N3938,LEN(N3938)-SEARCH("/",N3938,1))</f>
        <v>plays</v>
      </c>
      <c r="S3938" s="8">
        <f>(((J3938/60)/60)/24)+DATE(1970,1,1)+(-5/24)</f>
        <v>42675.054629629631</v>
      </c>
      <c r="T3938" s="8">
        <f>(((I3938/60)/60)/24)+DATE(1970,1,1)+(-5/24)</f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ROUND((E3939/D3939)*100,0)</f>
        <v>86</v>
      </c>
      <c r="P3939">
        <f>ROUND(IF(L3939=0,0,(E3939/L3939)),0)</f>
        <v>249</v>
      </c>
      <c r="Q3939" t="str">
        <f>LEFT(N3939, SEARCH("/",N3939,1)-1)</f>
        <v>theater</v>
      </c>
      <c r="R3939" t="str">
        <f>RIGHT(N3939,LEN(N3939)-SEARCH("/",N3939,1))</f>
        <v>plays</v>
      </c>
      <c r="S3939" s="8">
        <f>(((J3939/60)/60)/24)+DATE(1970,1,1)+(-5/24)</f>
        <v>42534.423148148147</v>
      </c>
      <c r="T3939" s="8">
        <f>(((I3939/60)/60)/24)+DATE(1970,1,1)+(-5/24)</f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ROUND((E3940/D3940)*100,0)</f>
        <v>12</v>
      </c>
      <c r="P3940">
        <f>ROUND(IF(L3940=0,0,(E3940/L3940)),0)</f>
        <v>79</v>
      </c>
      <c r="Q3940" t="str">
        <f>LEFT(N3940, SEARCH("/",N3940,1)-1)</f>
        <v>theater</v>
      </c>
      <c r="R3940" t="str">
        <f>RIGHT(N3940,LEN(N3940)-SEARCH("/",N3940,1))</f>
        <v>plays</v>
      </c>
      <c r="S3940" s="8">
        <f>(((J3940/60)/60)/24)+DATE(1970,1,1)+(-5/24)</f>
        <v>42151.697384259263</v>
      </c>
      <c r="T3940" s="8">
        <f>(((I3940/60)/60)/24)+DATE(1970,1,1)+(-5/24)</f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ROUND((E3941/D3941)*100,0)</f>
        <v>0</v>
      </c>
      <c r="P3941">
        <f>ROUND(IF(L3941=0,0,(E3941/L3941)),0)</f>
        <v>5</v>
      </c>
      <c r="Q3941" t="str">
        <f>LEFT(N3941, SEARCH("/",N3941,1)-1)</f>
        <v>theater</v>
      </c>
      <c r="R3941" t="str">
        <f>RIGHT(N3941,LEN(N3941)-SEARCH("/",N3941,1))</f>
        <v>plays</v>
      </c>
      <c r="S3941" s="8">
        <f>(((J3941/60)/60)/24)+DATE(1970,1,1)+(-5/24)</f>
        <v>41915.191886574074</v>
      </c>
      <c r="T3941" s="8">
        <f>(((I3941/60)/60)/24)+DATE(1970,1,1)+(-5/24)</f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ROUND((E3942/D3942)*100,0)</f>
        <v>0</v>
      </c>
      <c r="P3942">
        <f>ROUND(IF(L3942=0,0,(E3942/L3942)),0)</f>
        <v>6</v>
      </c>
      <c r="Q3942" t="str">
        <f>LEFT(N3942, SEARCH("/",N3942,1)-1)</f>
        <v>theater</v>
      </c>
      <c r="R3942" t="str">
        <f>RIGHT(N3942,LEN(N3942)-SEARCH("/",N3942,1))</f>
        <v>plays</v>
      </c>
      <c r="S3942" s="8">
        <f>(((J3942/60)/60)/24)+DATE(1970,1,1)+(-5/24)</f>
        <v>41961.284155092588</v>
      </c>
      <c r="T3942" s="8">
        <f>(((I3942/60)/60)/24)+DATE(1970,1,1)+(-5/24)</f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ROUND((E3943/D3943)*100,0)</f>
        <v>1</v>
      </c>
      <c r="P3943">
        <f>ROUND(IF(L3943=0,0,(E3943/L3943)),0)</f>
        <v>25</v>
      </c>
      <c r="Q3943" t="str">
        <f>LEFT(N3943, SEARCH("/",N3943,1)-1)</f>
        <v>theater</v>
      </c>
      <c r="R3943" t="str">
        <f>RIGHT(N3943,LEN(N3943)-SEARCH("/",N3943,1))</f>
        <v>plays</v>
      </c>
      <c r="S3943" s="8">
        <f>(((J3943/60)/60)/24)+DATE(1970,1,1)+(-5/24)</f>
        <v>41940.378900462958</v>
      </c>
      <c r="T3943" s="8">
        <f>(((I3943/60)/60)/24)+DATE(1970,1,1)+(-5/24)</f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ROUND((E3944/D3944)*100,0)</f>
        <v>0</v>
      </c>
      <c r="P3944">
        <f>ROUND(IF(L3944=0,0,(E3944/L3944)),0)</f>
        <v>0</v>
      </c>
      <c r="Q3944" t="str">
        <f>LEFT(N3944, SEARCH("/",N3944,1)-1)</f>
        <v>theater</v>
      </c>
      <c r="R3944" t="str">
        <f>RIGHT(N3944,LEN(N3944)-SEARCH("/",N3944,1))</f>
        <v>plays</v>
      </c>
      <c r="S3944" s="8">
        <f>(((J3944/60)/60)/24)+DATE(1970,1,1)+(-5/24)</f>
        <v>42111.695763888885</v>
      </c>
      <c r="T3944" s="8">
        <f>(((I3944/60)/60)/24)+DATE(1970,1,1)+(-5/24)</f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ROUND((E3945/D3945)*100,0)</f>
        <v>36</v>
      </c>
      <c r="P3945">
        <f>ROUND(IF(L3945=0,0,(E3945/L3945)),0)</f>
        <v>137</v>
      </c>
      <c r="Q3945" t="str">
        <f>LEFT(N3945, SEARCH("/",N3945,1)-1)</f>
        <v>theater</v>
      </c>
      <c r="R3945" t="str">
        <f>RIGHT(N3945,LEN(N3945)-SEARCH("/",N3945,1))</f>
        <v>plays</v>
      </c>
      <c r="S3945" s="8">
        <f>(((J3945/60)/60)/24)+DATE(1970,1,1)+(-5/24)</f>
        <v>42279.570231481477</v>
      </c>
      <c r="T3945" s="8">
        <f>(((I3945/60)/60)/24)+DATE(1970,1,1)+(-5/24)</f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ROUND((E3946/D3946)*100,0)</f>
        <v>0</v>
      </c>
      <c r="P3946">
        <f>ROUND(IF(L3946=0,0,(E3946/L3946)),0)</f>
        <v>0</v>
      </c>
      <c r="Q3946" t="str">
        <f>LEFT(N3946, SEARCH("/",N3946,1)-1)</f>
        <v>theater</v>
      </c>
      <c r="R3946" t="str">
        <f>RIGHT(N3946,LEN(N3946)-SEARCH("/",N3946,1))</f>
        <v>plays</v>
      </c>
      <c r="S3946" s="8">
        <f>(((J3946/60)/60)/24)+DATE(1970,1,1)+(-5/24)</f>
        <v>42213.454571759255</v>
      </c>
      <c r="T3946" s="8">
        <f>(((I3946/60)/60)/24)+DATE(1970,1,1)+(-5/24)</f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ROUND((E3947/D3947)*100,0)</f>
        <v>0</v>
      </c>
      <c r="P3947">
        <f>ROUND(IF(L3947=0,0,(E3947/L3947)),0)</f>
        <v>5</v>
      </c>
      <c r="Q3947" t="str">
        <f>LEFT(N3947, SEARCH("/",N3947,1)-1)</f>
        <v>theater</v>
      </c>
      <c r="R3947" t="str">
        <f>RIGHT(N3947,LEN(N3947)-SEARCH("/",N3947,1))</f>
        <v>plays</v>
      </c>
      <c r="S3947" s="8">
        <f>(((J3947/60)/60)/24)+DATE(1970,1,1)+(-5/24)</f>
        <v>42109.593379629623</v>
      </c>
      <c r="T3947" s="8">
        <f>(((I3947/60)/60)/24)+DATE(1970,1,1)+(-5/24)</f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ROUND((E3948/D3948)*100,0)</f>
        <v>3</v>
      </c>
      <c r="P3948">
        <f>ROUND(IF(L3948=0,0,(E3948/L3948)),0)</f>
        <v>39</v>
      </c>
      <c r="Q3948" t="str">
        <f>LEFT(N3948, SEARCH("/",N3948,1)-1)</f>
        <v>theater</v>
      </c>
      <c r="R3948" t="str">
        <f>RIGHT(N3948,LEN(N3948)-SEARCH("/",N3948,1))</f>
        <v>plays</v>
      </c>
      <c r="S3948" s="8">
        <f>(((J3948/60)/60)/24)+DATE(1970,1,1)+(-5/24)</f>
        <v>42031.625254629624</v>
      </c>
      <c r="T3948" s="8">
        <f>(((I3948/60)/60)/24)+DATE(1970,1,1)+(-5/24)</f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ROUND((E3949/D3949)*100,0)</f>
        <v>3</v>
      </c>
      <c r="P3949">
        <f>ROUND(IF(L3949=0,0,(E3949/L3949)),0)</f>
        <v>51</v>
      </c>
      <c r="Q3949" t="str">
        <f>LEFT(N3949, SEARCH("/",N3949,1)-1)</f>
        <v>theater</v>
      </c>
      <c r="R3949" t="str">
        <f>RIGHT(N3949,LEN(N3949)-SEARCH("/",N3949,1))</f>
        <v>plays</v>
      </c>
      <c r="S3949" s="8">
        <f>(((J3949/60)/60)/24)+DATE(1970,1,1)+(-5/24)</f>
        <v>42614.934537037036</v>
      </c>
      <c r="T3949" s="8">
        <f>(((I3949/60)/60)/24)+DATE(1970,1,1)+(-5/24)</f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ROUND((E3950/D3950)*100,0)</f>
        <v>0</v>
      </c>
      <c r="P3950">
        <f>ROUND(IF(L3950=0,0,(E3950/L3950)),0)</f>
        <v>0</v>
      </c>
      <c r="Q3950" t="str">
        <f>LEFT(N3950, SEARCH("/",N3950,1)-1)</f>
        <v>theater</v>
      </c>
      <c r="R3950" t="str">
        <f>RIGHT(N3950,LEN(N3950)-SEARCH("/",N3950,1))</f>
        <v>plays</v>
      </c>
      <c r="S3950" s="8">
        <f>(((J3950/60)/60)/24)+DATE(1970,1,1)+(-5/24)</f>
        <v>41829.117164351846</v>
      </c>
      <c r="T3950" s="8">
        <f>(((I3950/60)/60)/24)+DATE(1970,1,1)+(-5/24)</f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ROUND((E3951/D3951)*100,0)</f>
        <v>16</v>
      </c>
      <c r="P3951">
        <f>ROUND(IF(L3951=0,0,(E3951/L3951)),0)</f>
        <v>49</v>
      </c>
      <c r="Q3951" t="str">
        <f>LEFT(N3951, SEARCH("/",N3951,1)-1)</f>
        <v>theater</v>
      </c>
      <c r="R3951" t="str">
        <f>RIGHT(N3951,LEN(N3951)-SEARCH("/",N3951,1))</f>
        <v>plays</v>
      </c>
      <c r="S3951" s="8">
        <f>(((J3951/60)/60)/24)+DATE(1970,1,1)+(-5/24)</f>
        <v>42015.912280092591</v>
      </c>
      <c r="T3951" s="8">
        <f>(((I3951/60)/60)/24)+DATE(1970,1,1)+(-5/24)</f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ROUND((E3952/D3952)*100,0)</f>
        <v>1</v>
      </c>
      <c r="P3952">
        <f>ROUND(IF(L3952=0,0,(E3952/L3952)),0)</f>
        <v>25</v>
      </c>
      <c r="Q3952" t="str">
        <f>LEFT(N3952, SEARCH("/",N3952,1)-1)</f>
        <v>theater</v>
      </c>
      <c r="R3952" t="str">
        <f>RIGHT(N3952,LEN(N3952)-SEARCH("/",N3952,1))</f>
        <v>plays</v>
      </c>
      <c r="S3952" s="8">
        <f>(((J3952/60)/60)/24)+DATE(1970,1,1)+(-5/24)</f>
        <v>42439.493981481479</v>
      </c>
      <c r="T3952" s="8">
        <f>(((I3952/60)/60)/24)+DATE(1970,1,1)+(-5/24)</f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ROUND((E3953/D3953)*100,0)</f>
        <v>0</v>
      </c>
      <c r="P3953">
        <f>ROUND(IF(L3953=0,0,(E3953/L3953)),0)</f>
        <v>1</v>
      </c>
      <c r="Q3953" t="str">
        <f>LEFT(N3953, SEARCH("/",N3953,1)-1)</f>
        <v>theater</v>
      </c>
      <c r="R3953" t="str">
        <f>RIGHT(N3953,LEN(N3953)-SEARCH("/",N3953,1))</f>
        <v>plays</v>
      </c>
      <c r="S3953" s="8">
        <f>(((J3953/60)/60)/24)+DATE(1970,1,1)+(-5/24)</f>
        <v>42433.617384259262</v>
      </c>
      <c r="T3953" s="8">
        <f>(((I3953/60)/60)/24)+DATE(1970,1,1)+(-5/24)</f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ROUND((E3954/D3954)*100,0)</f>
        <v>0</v>
      </c>
      <c r="P3954">
        <f>ROUND(IF(L3954=0,0,(E3954/L3954)),0)</f>
        <v>25</v>
      </c>
      <c r="Q3954" t="str">
        <f>LEFT(N3954, SEARCH("/",N3954,1)-1)</f>
        <v>theater</v>
      </c>
      <c r="R3954" t="str">
        <f>RIGHT(N3954,LEN(N3954)-SEARCH("/",N3954,1))</f>
        <v>plays</v>
      </c>
      <c r="S3954" s="8">
        <f>(((J3954/60)/60)/24)+DATE(1970,1,1)+(-5/24)</f>
        <v>42243.582060185181</v>
      </c>
      <c r="T3954" s="8">
        <f>(((I3954/60)/60)/24)+DATE(1970,1,1)+(-5/24)</f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ROUND((E3955/D3955)*100,0)</f>
        <v>0</v>
      </c>
      <c r="P3955">
        <f>ROUND(IF(L3955=0,0,(E3955/L3955)),0)</f>
        <v>0</v>
      </c>
      <c r="Q3955" t="str">
        <f>LEFT(N3955, SEARCH("/",N3955,1)-1)</f>
        <v>theater</v>
      </c>
      <c r="R3955" t="str">
        <f>RIGHT(N3955,LEN(N3955)-SEARCH("/",N3955,1))</f>
        <v>plays</v>
      </c>
      <c r="S3955" s="8">
        <f>(((J3955/60)/60)/24)+DATE(1970,1,1)+(-5/24)</f>
        <v>42549.840115740742</v>
      </c>
      <c r="T3955" s="8">
        <f>(((I3955/60)/60)/24)+DATE(1970,1,1)+(-5/24)</f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ROUND((E3956/D3956)*100,0)</f>
        <v>0</v>
      </c>
      <c r="P3956">
        <f>ROUND(IF(L3956=0,0,(E3956/L3956)),0)</f>
        <v>0</v>
      </c>
      <c r="Q3956" t="str">
        <f>LEFT(N3956, SEARCH("/",N3956,1)-1)</f>
        <v>theater</v>
      </c>
      <c r="R3956" t="str">
        <f>RIGHT(N3956,LEN(N3956)-SEARCH("/",N3956,1))</f>
        <v>plays</v>
      </c>
      <c r="S3956" s="8">
        <f>(((J3956/60)/60)/24)+DATE(1970,1,1)+(-5/24)</f>
        <v>41774.442870370367</v>
      </c>
      <c r="T3956" s="8">
        <f>(((I3956/60)/60)/24)+DATE(1970,1,1)+(-5/24)</f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ROUND((E3957/D3957)*100,0)</f>
        <v>24</v>
      </c>
      <c r="P3957">
        <f>ROUND(IF(L3957=0,0,(E3957/L3957)),0)</f>
        <v>53</v>
      </c>
      <c r="Q3957" t="str">
        <f>LEFT(N3957, SEARCH("/",N3957,1)-1)</f>
        <v>theater</v>
      </c>
      <c r="R3957" t="str">
        <f>RIGHT(N3957,LEN(N3957)-SEARCH("/",N3957,1))</f>
        <v>plays</v>
      </c>
      <c r="S3957" s="8">
        <f>(((J3957/60)/60)/24)+DATE(1970,1,1)+(-5/24)</f>
        <v>42306.640520833331</v>
      </c>
      <c r="T3957" s="8">
        <f>(((I3957/60)/60)/24)+DATE(1970,1,1)+(-5/24)</f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ROUND((E3958/D3958)*100,0)</f>
        <v>0</v>
      </c>
      <c r="P3958">
        <f>ROUND(IF(L3958=0,0,(E3958/L3958)),0)</f>
        <v>0</v>
      </c>
      <c r="Q3958" t="str">
        <f>LEFT(N3958, SEARCH("/",N3958,1)-1)</f>
        <v>theater</v>
      </c>
      <c r="R3958" t="str">
        <f>RIGHT(N3958,LEN(N3958)-SEARCH("/",N3958,1))</f>
        <v>plays</v>
      </c>
      <c r="S3958" s="8">
        <f>(((J3958/60)/60)/24)+DATE(1970,1,1)+(-5/24)</f>
        <v>42457.723692129628</v>
      </c>
      <c r="T3958" s="8">
        <f>(((I3958/60)/60)/24)+DATE(1970,1,1)+(-5/24)</f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ROUND((E3959/D3959)*100,0)</f>
        <v>0</v>
      </c>
      <c r="P3959">
        <f>ROUND(IF(L3959=0,0,(E3959/L3959)),0)</f>
        <v>7</v>
      </c>
      <c r="Q3959" t="str">
        <f>LEFT(N3959, SEARCH("/",N3959,1)-1)</f>
        <v>theater</v>
      </c>
      <c r="R3959" t="str">
        <f>RIGHT(N3959,LEN(N3959)-SEARCH("/",N3959,1))</f>
        <v>plays</v>
      </c>
      <c r="S3959" s="8">
        <f>(((J3959/60)/60)/24)+DATE(1970,1,1)+(-5/24)</f>
        <v>42513.767986111103</v>
      </c>
      <c r="T3959" s="8">
        <f>(((I3959/60)/60)/24)+DATE(1970,1,1)+(-5/24)</f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ROUND((E3960/D3960)*100,0)</f>
        <v>32</v>
      </c>
      <c r="P3960">
        <f>ROUND(IF(L3960=0,0,(E3960/L3960)),0)</f>
        <v>40</v>
      </c>
      <c r="Q3960" t="str">
        <f>LEFT(N3960, SEARCH("/",N3960,1)-1)</f>
        <v>theater</v>
      </c>
      <c r="R3960" t="str">
        <f>RIGHT(N3960,LEN(N3960)-SEARCH("/",N3960,1))</f>
        <v>plays</v>
      </c>
      <c r="S3960" s="8">
        <f>(((J3960/60)/60)/24)+DATE(1970,1,1)+(-5/24)</f>
        <v>41816.742037037038</v>
      </c>
      <c r="T3960" s="8">
        <f>(((I3960/60)/60)/24)+DATE(1970,1,1)+(-5/24)</f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ROUND((E3961/D3961)*100,0)</f>
        <v>24</v>
      </c>
      <c r="P3961">
        <f>ROUND(IF(L3961=0,0,(E3961/L3961)),0)</f>
        <v>24</v>
      </c>
      <c r="Q3961" t="str">
        <f>LEFT(N3961, SEARCH("/",N3961,1)-1)</f>
        <v>theater</v>
      </c>
      <c r="R3961" t="str">
        <f>RIGHT(N3961,LEN(N3961)-SEARCH("/",N3961,1))</f>
        <v>plays</v>
      </c>
      <c r="S3961" s="8">
        <f>(((J3961/60)/60)/24)+DATE(1970,1,1)+(-5/24)</f>
        <v>41880.580509259256</v>
      </c>
      <c r="T3961" s="8">
        <f>(((I3961/60)/60)/24)+DATE(1970,1,1)+(-5/24)</f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ROUND((E3962/D3962)*100,0)</f>
        <v>2</v>
      </c>
      <c r="P3962">
        <f>ROUND(IF(L3962=0,0,(E3962/L3962)),0)</f>
        <v>11</v>
      </c>
      <c r="Q3962" t="str">
        <f>LEFT(N3962, SEARCH("/",N3962,1)-1)</f>
        <v>theater</v>
      </c>
      <c r="R3962" t="str">
        <f>RIGHT(N3962,LEN(N3962)-SEARCH("/",N3962,1))</f>
        <v>plays</v>
      </c>
      <c r="S3962" s="8">
        <f>(((J3962/60)/60)/24)+DATE(1970,1,1)+(-5/24)</f>
        <v>42342.63722222222</v>
      </c>
      <c r="T3962" s="8">
        <f>(((I3962/60)/60)/24)+DATE(1970,1,1)+(-5/24)</f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ROUND((E3963/D3963)*100,0)</f>
        <v>0</v>
      </c>
      <c r="P3963">
        <f>ROUND(IF(L3963=0,0,(E3963/L3963)),0)</f>
        <v>11</v>
      </c>
      <c r="Q3963" t="str">
        <f>LEFT(N3963, SEARCH("/",N3963,1)-1)</f>
        <v>theater</v>
      </c>
      <c r="R3963" t="str">
        <f>RIGHT(N3963,LEN(N3963)-SEARCH("/",N3963,1))</f>
        <v>plays</v>
      </c>
      <c r="S3963" s="8">
        <f>(((J3963/60)/60)/24)+DATE(1970,1,1)+(-5/24)</f>
        <v>41745.682986111111</v>
      </c>
      <c r="T3963" s="8">
        <f>(((I3963/60)/60)/24)+DATE(1970,1,1)+(-5/24)</f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ROUND((E3964/D3964)*100,0)</f>
        <v>3</v>
      </c>
      <c r="P3964">
        <f>ROUND(IF(L3964=0,0,(E3964/L3964)),0)</f>
        <v>15</v>
      </c>
      <c r="Q3964" t="str">
        <f>LEFT(N3964, SEARCH("/",N3964,1)-1)</f>
        <v>theater</v>
      </c>
      <c r="R3964" t="str">
        <f>RIGHT(N3964,LEN(N3964)-SEARCH("/",N3964,1))</f>
        <v>plays</v>
      </c>
      <c r="S3964" s="8">
        <f>(((J3964/60)/60)/24)+DATE(1970,1,1)+(-5/24)</f>
        <v>42311.413124999999</v>
      </c>
      <c r="T3964" s="8">
        <f>(((I3964/60)/60)/24)+DATE(1970,1,1)+(-5/24)</f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ROUND((E3965/D3965)*100,0)</f>
        <v>0</v>
      </c>
      <c r="P3965">
        <f>ROUND(IF(L3965=0,0,(E3965/L3965)),0)</f>
        <v>0</v>
      </c>
      <c r="Q3965" t="str">
        <f>LEFT(N3965, SEARCH("/",N3965,1)-1)</f>
        <v>theater</v>
      </c>
      <c r="R3965" t="str">
        <f>RIGHT(N3965,LEN(N3965)-SEARCH("/",N3965,1))</f>
        <v>plays</v>
      </c>
      <c r="S3965" s="8">
        <f>(((J3965/60)/60)/24)+DATE(1970,1,1)+(-5/24)</f>
        <v>42295.945798611108</v>
      </c>
      <c r="T3965" s="8">
        <f>(((I3965/60)/60)/24)+DATE(1970,1,1)+(-5/24)</f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ROUND((E3966/D3966)*100,0)</f>
        <v>6</v>
      </c>
      <c r="P3966">
        <f>ROUND(IF(L3966=0,0,(E3966/L3966)),0)</f>
        <v>42</v>
      </c>
      <c r="Q3966" t="str">
        <f>LEFT(N3966, SEARCH("/",N3966,1)-1)</f>
        <v>theater</v>
      </c>
      <c r="R3966" t="str">
        <f>RIGHT(N3966,LEN(N3966)-SEARCH("/",N3966,1))</f>
        <v>plays</v>
      </c>
      <c r="S3966" s="8">
        <f>(((J3966/60)/60)/24)+DATE(1970,1,1)+(-5/24)</f>
        <v>42053.513726851852</v>
      </c>
      <c r="T3966" s="8">
        <f>(((I3966/60)/60)/24)+DATE(1970,1,1)+(-5/24)</f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ROUND((E3967/D3967)*100,0)</f>
        <v>14</v>
      </c>
      <c r="P3967">
        <f>ROUND(IF(L3967=0,0,(E3967/L3967)),0)</f>
        <v>71</v>
      </c>
      <c r="Q3967" t="str">
        <f>LEFT(N3967, SEARCH("/",N3967,1)-1)</f>
        <v>theater</v>
      </c>
      <c r="R3967" t="str">
        <f>RIGHT(N3967,LEN(N3967)-SEARCH("/",N3967,1))</f>
        <v>plays</v>
      </c>
      <c r="S3967" s="8">
        <f>(((J3967/60)/60)/24)+DATE(1970,1,1)+(-5/24)</f>
        <v>42414.027546296296</v>
      </c>
      <c r="T3967" s="8">
        <f>(((I3967/60)/60)/24)+DATE(1970,1,1)+(-5/24)</f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ROUND((E3968/D3968)*100,0)</f>
        <v>1</v>
      </c>
      <c r="P3968">
        <f>ROUND(IF(L3968=0,0,(E3968/L3968)),0)</f>
        <v>23</v>
      </c>
      <c r="Q3968" t="str">
        <f>LEFT(N3968, SEARCH("/",N3968,1)-1)</f>
        <v>theater</v>
      </c>
      <c r="R3968" t="str">
        <f>RIGHT(N3968,LEN(N3968)-SEARCH("/",N3968,1))</f>
        <v>plays</v>
      </c>
      <c r="S3968" s="8">
        <f>(((J3968/60)/60)/24)+DATE(1970,1,1)+(-5/24)</f>
        <v>41801.503217592588</v>
      </c>
      <c r="T3968" s="8">
        <f>(((I3968/60)/60)/24)+DATE(1970,1,1)+(-5/24)</f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ROUND((E3969/D3969)*100,0)</f>
        <v>24</v>
      </c>
      <c r="P3969">
        <f>ROUND(IF(L3969=0,0,(E3969/L3969)),0)</f>
        <v>41</v>
      </c>
      <c r="Q3969" t="str">
        <f>LEFT(N3969, SEARCH("/",N3969,1)-1)</f>
        <v>theater</v>
      </c>
      <c r="R3969" t="str">
        <f>RIGHT(N3969,LEN(N3969)-SEARCH("/",N3969,1))</f>
        <v>plays</v>
      </c>
      <c r="S3969" s="8">
        <f>(((J3969/60)/60)/24)+DATE(1970,1,1)+(-5/24)</f>
        <v>42770.082256944443</v>
      </c>
      <c r="T3969" s="8">
        <f>(((I3969/60)/60)/24)+DATE(1970,1,1)+(-5/24)</f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ROUND((E3970/D3970)*100,0)</f>
        <v>11</v>
      </c>
      <c r="P3970">
        <f>ROUND(IF(L3970=0,0,(E3970/L3970)),0)</f>
        <v>48</v>
      </c>
      <c r="Q3970" t="str">
        <f>LEFT(N3970, SEARCH("/",N3970,1)-1)</f>
        <v>theater</v>
      </c>
      <c r="R3970" t="str">
        <f>RIGHT(N3970,LEN(N3970)-SEARCH("/",N3970,1))</f>
        <v>plays</v>
      </c>
      <c r="S3970" s="8">
        <f>(((J3970/60)/60)/24)+DATE(1970,1,1)+(-5/24)</f>
        <v>42452.60732638889</v>
      </c>
      <c r="T3970" s="8">
        <f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ROUND((E3971/D3971)*100,0)</f>
        <v>7</v>
      </c>
      <c r="P3971">
        <f>ROUND(IF(L3971=0,0,(E3971/L3971)),0)</f>
        <v>35</v>
      </c>
      <c r="Q3971" t="str">
        <f>LEFT(N3971, SEARCH("/",N3971,1)-1)</f>
        <v>theater</v>
      </c>
      <c r="R3971" t="str">
        <f>RIGHT(N3971,LEN(N3971)-SEARCH("/",N3971,1))</f>
        <v>plays</v>
      </c>
      <c r="S3971" s="8">
        <f>(((J3971/60)/60)/24)+DATE(1970,1,1)+(-5/24)</f>
        <v>42601.646365740737</v>
      </c>
      <c r="T3971" s="8">
        <f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ROUND((E3972/D3972)*100,0)</f>
        <v>0</v>
      </c>
      <c r="P3972">
        <f>ROUND(IF(L3972=0,0,(E3972/L3972)),0)</f>
        <v>6</v>
      </c>
      <c r="Q3972" t="str">
        <f>LEFT(N3972, SEARCH("/",N3972,1)-1)</f>
        <v>theater</v>
      </c>
      <c r="R3972" t="str">
        <f>RIGHT(N3972,LEN(N3972)-SEARCH("/",N3972,1))</f>
        <v>plays</v>
      </c>
      <c r="S3972" s="8">
        <f>(((J3972/60)/60)/24)+DATE(1970,1,1)+(-5/24)</f>
        <v>42447.655219907399</v>
      </c>
      <c r="T3972" s="8">
        <f>(((I3972/60)/60)/24)+DATE(1970,1,1)+(-5/24)</f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ROUND((E3973/D3973)*100,0)</f>
        <v>1</v>
      </c>
      <c r="P3973">
        <f>ROUND(IF(L3973=0,0,(E3973/L3973)),0)</f>
        <v>23</v>
      </c>
      <c r="Q3973" t="str">
        <f>LEFT(N3973, SEARCH("/",N3973,1)-1)</f>
        <v>theater</v>
      </c>
      <c r="R3973" t="str">
        <f>RIGHT(N3973,LEN(N3973)-SEARCH("/",N3973,1))</f>
        <v>plays</v>
      </c>
      <c r="S3973" s="8">
        <f>(((J3973/60)/60)/24)+DATE(1970,1,1)+(-5/24)</f>
        <v>41811.327847222223</v>
      </c>
      <c r="T3973" s="8">
        <f>(((I3973/60)/60)/24)+DATE(1970,1,1)+(-5/24)</f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ROUND((E3974/D3974)*100,0)</f>
        <v>21</v>
      </c>
      <c r="P3974">
        <f>ROUND(IF(L3974=0,0,(E3974/L3974)),0)</f>
        <v>26</v>
      </c>
      <c r="Q3974" t="str">
        <f>LEFT(N3974, SEARCH("/",N3974,1)-1)</f>
        <v>theater</v>
      </c>
      <c r="R3974" t="str">
        <f>RIGHT(N3974,LEN(N3974)-SEARCH("/",N3974,1))</f>
        <v>plays</v>
      </c>
      <c r="S3974" s="8">
        <f>(((J3974/60)/60)/24)+DATE(1970,1,1)+(-5/24)</f>
        <v>41980.859189814808</v>
      </c>
      <c r="T3974" s="8">
        <f>(((I3974/60)/60)/24)+DATE(1970,1,1)+(-5/24)</f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ROUND((E3975/D3975)*100,0)</f>
        <v>78</v>
      </c>
      <c r="P3975">
        <f>ROUND(IF(L3975=0,0,(E3975/L3975)),0)</f>
        <v>106</v>
      </c>
      <c r="Q3975" t="str">
        <f>LEFT(N3975, SEARCH("/",N3975,1)-1)</f>
        <v>theater</v>
      </c>
      <c r="R3975" t="str">
        <f>RIGHT(N3975,LEN(N3975)-SEARCH("/",N3975,1))</f>
        <v>plays</v>
      </c>
      <c r="S3975" s="8">
        <f>(((J3975/60)/60)/24)+DATE(1970,1,1)+(-5/24)</f>
        <v>42469.475810185184</v>
      </c>
      <c r="T3975" s="8">
        <f>(((I3975/60)/60)/24)+DATE(1970,1,1)+(-5/24)</f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ROUND((E3976/D3976)*100,0)</f>
        <v>32</v>
      </c>
      <c r="P3976">
        <f>ROUND(IF(L3976=0,0,(E3976/L3976)),0)</f>
        <v>29</v>
      </c>
      <c r="Q3976" t="str">
        <f>LEFT(N3976, SEARCH("/",N3976,1)-1)</f>
        <v>theater</v>
      </c>
      <c r="R3976" t="str">
        <f>RIGHT(N3976,LEN(N3976)-SEARCH("/",N3976,1))</f>
        <v>plays</v>
      </c>
      <c r="S3976" s="8">
        <f>(((J3976/60)/60)/24)+DATE(1970,1,1)+(-5/24)</f>
        <v>42493.338518518511</v>
      </c>
      <c r="T3976" s="8">
        <f>(((I3976/60)/60)/24)+DATE(1970,1,1)+(-5/24)</f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ROUND((E3977/D3977)*100,0)</f>
        <v>0</v>
      </c>
      <c r="P3977">
        <f>ROUND(IF(L3977=0,0,(E3977/L3977)),0)</f>
        <v>0</v>
      </c>
      <c r="Q3977" t="str">
        <f>LEFT(N3977, SEARCH("/",N3977,1)-1)</f>
        <v>theater</v>
      </c>
      <c r="R3977" t="str">
        <f>RIGHT(N3977,LEN(N3977)-SEARCH("/",N3977,1))</f>
        <v>plays</v>
      </c>
      <c r="S3977" s="8">
        <f>(((J3977/60)/60)/24)+DATE(1970,1,1)+(-5/24)</f>
        <v>42534.658541666664</v>
      </c>
      <c r="T3977" s="8">
        <f>(((I3977/60)/60)/24)+DATE(1970,1,1)+(-5/24)</f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ROUND((E3978/D3978)*100,0)</f>
        <v>48</v>
      </c>
      <c r="P3978">
        <f>ROUND(IF(L3978=0,0,(E3978/L3978)),0)</f>
        <v>62</v>
      </c>
      <c r="Q3978" t="str">
        <f>LEFT(N3978, SEARCH("/",N3978,1)-1)</f>
        <v>theater</v>
      </c>
      <c r="R3978" t="str">
        <f>RIGHT(N3978,LEN(N3978)-SEARCH("/",N3978,1))</f>
        <v>plays</v>
      </c>
      <c r="S3978" s="8">
        <f>(((J3978/60)/60)/24)+DATE(1970,1,1)+(-5/24)</f>
        <v>41830.650011574071</v>
      </c>
      <c r="T3978" s="8">
        <f>(((I3978/60)/60)/24)+DATE(1970,1,1)+(-5/24)</f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ROUND((E3979/D3979)*100,0)</f>
        <v>1</v>
      </c>
      <c r="P3979">
        <f>ROUND(IF(L3979=0,0,(E3979/L3979)),0)</f>
        <v>218</v>
      </c>
      <c r="Q3979" t="str">
        <f>LEFT(N3979, SEARCH("/",N3979,1)-1)</f>
        <v>theater</v>
      </c>
      <c r="R3979" t="str">
        <f>RIGHT(N3979,LEN(N3979)-SEARCH("/",N3979,1))</f>
        <v>plays</v>
      </c>
      <c r="S3979" s="8">
        <f>(((J3979/60)/60)/24)+DATE(1970,1,1)+(-5/24)</f>
        <v>42543.580231481479</v>
      </c>
      <c r="T3979" s="8">
        <f>(((I3979/60)/60)/24)+DATE(1970,1,1)+(-5/24)</f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ROUND((E3980/D3980)*100,0)</f>
        <v>11</v>
      </c>
      <c r="P3980">
        <f>ROUND(IF(L3980=0,0,(E3980/L3980)),0)</f>
        <v>27</v>
      </c>
      <c r="Q3980" t="str">
        <f>LEFT(N3980, SEARCH("/",N3980,1)-1)</f>
        <v>theater</v>
      </c>
      <c r="R3980" t="str">
        <f>RIGHT(N3980,LEN(N3980)-SEARCH("/",N3980,1))</f>
        <v>plays</v>
      </c>
      <c r="S3980" s="8">
        <f>(((J3980/60)/60)/24)+DATE(1970,1,1)+(-5/24)</f>
        <v>41975.434641203705</v>
      </c>
      <c r="T3980" s="8">
        <f>(((I3980/60)/60)/24)+DATE(1970,1,1)+(-5/24)</f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ROUND((E3981/D3981)*100,0)</f>
        <v>2</v>
      </c>
      <c r="P3981">
        <f>ROUND(IF(L3981=0,0,(E3981/L3981)),0)</f>
        <v>18</v>
      </c>
      <c r="Q3981" t="str">
        <f>LEFT(N3981, SEARCH("/",N3981,1)-1)</f>
        <v>theater</v>
      </c>
      <c r="R3981" t="str">
        <f>RIGHT(N3981,LEN(N3981)-SEARCH("/",N3981,1))</f>
        <v>plays</v>
      </c>
      <c r="S3981" s="8">
        <f>(((J3981/60)/60)/24)+DATE(1970,1,1)+(-5/24)</f>
        <v>42069.695104166669</v>
      </c>
      <c r="T3981" s="8">
        <f>(((I3981/60)/60)/24)+DATE(1970,1,1)+(-5/24)</f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ROUND((E3982/D3982)*100,0)</f>
        <v>18</v>
      </c>
      <c r="P3982">
        <f>ROUND(IF(L3982=0,0,(E3982/L3982)),0)</f>
        <v>64</v>
      </c>
      <c r="Q3982" t="str">
        <f>LEFT(N3982, SEARCH("/",N3982,1)-1)</f>
        <v>theater</v>
      </c>
      <c r="R3982" t="str">
        <f>RIGHT(N3982,LEN(N3982)-SEARCH("/",N3982,1))</f>
        <v>plays</v>
      </c>
      <c r="S3982" s="8">
        <f>(((J3982/60)/60)/24)+DATE(1970,1,1)+(-5/24)</f>
        <v>41795.390590277777</v>
      </c>
      <c r="T3982" s="8">
        <f>(((I3982/60)/60)/24)+DATE(1970,1,1)+(-5/24)</f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ROUND((E3983/D3983)*100,0)</f>
        <v>4</v>
      </c>
      <c r="P3983">
        <f>ROUND(IF(L3983=0,0,(E3983/L3983)),0)</f>
        <v>175</v>
      </c>
      <c r="Q3983" t="str">
        <f>LEFT(N3983, SEARCH("/",N3983,1)-1)</f>
        <v>theater</v>
      </c>
      <c r="R3983" t="str">
        <f>RIGHT(N3983,LEN(N3983)-SEARCH("/",N3983,1))</f>
        <v>plays</v>
      </c>
      <c r="S3983" s="8">
        <f>(((J3983/60)/60)/24)+DATE(1970,1,1)+(-5/24)</f>
        <v>42507.971631944441</v>
      </c>
      <c r="T3983" s="8">
        <f>(((I3983/60)/60)/24)+DATE(1970,1,1)+(-5/24)</f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ROUND((E3984/D3984)*100,0)</f>
        <v>20</v>
      </c>
      <c r="P3984">
        <f>ROUND(IF(L3984=0,0,(E3984/L3984)),0)</f>
        <v>34</v>
      </c>
      <c r="Q3984" t="str">
        <f>LEFT(N3984, SEARCH("/",N3984,1)-1)</f>
        <v>theater</v>
      </c>
      <c r="R3984" t="str">
        <f>RIGHT(N3984,LEN(N3984)-SEARCH("/",N3984,1))</f>
        <v>plays</v>
      </c>
      <c r="S3984" s="8">
        <f>(((J3984/60)/60)/24)+DATE(1970,1,1)+(-5/24)</f>
        <v>42132.601620370369</v>
      </c>
      <c r="T3984" s="8">
        <f>(((I3984/60)/60)/24)+DATE(1970,1,1)+(-5/24)</f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ROUND((E3985/D3985)*100,0)</f>
        <v>35</v>
      </c>
      <c r="P3985">
        <f>ROUND(IF(L3985=0,0,(E3985/L3985)),0)</f>
        <v>84</v>
      </c>
      <c r="Q3985" t="str">
        <f>LEFT(N3985, SEARCH("/",N3985,1)-1)</f>
        <v>theater</v>
      </c>
      <c r="R3985" t="str">
        <f>RIGHT(N3985,LEN(N3985)-SEARCH("/",N3985,1))</f>
        <v>plays</v>
      </c>
      <c r="S3985" s="8">
        <f>(((J3985/60)/60)/24)+DATE(1970,1,1)+(-5/24)</f>
        <v>41747.661527777775</v>
      </c>
      <c r="T3985" s="8">
        <f>(((I3985/60)/60)/24)+DATE(1970,1,1)+(-5/24)</f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ROUND((E3986/D3986)*100,0)</f>
        <v>6</v>
      </c>
      <c r="P3986">
        <f>ROUND(IF(L3986=0,0,(E3986/L3986)),0)</f>
        <v>10</v>
      </c>
      <c r="Q3986" t="str">
        <f>LEFT(N3986, SEARCH("/",N3986,1)-1)</f>
        <v>theater</v>
      </c>
      <c r="R3986" t="str">
        <f>RIGHT(N3986,LEN(N3986)-SEARCH("/",N3986,1))</f>
        <v>plays</v>
      </c>
      <c r="S3986" s="8">
        <f>(((J3986/60)/60)/24)+DATE(1970,1,1)+(-5/24)</f>
        <v>41920.755138888882</v>
      </c>
      <c r="T3986" s="8">
        <f>(((I3986/60)/60)/24)+DATE(1970,1,1)+(-5/24)</f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ROUND((E3987/D3987)*100,0)</f>
        <v>32</v>
      </c>
      <c r="P3987">
        <f>ROUND(IF(L3987=0,0,(E3987/L3987)),0)</f>
        <v>34</v>
      </c>
      <c r="Q3987" t="str">
        <f>LEFT(N3987, SEARCH("/",N3987,1)-1)</f>
        <v>theater</v>
      </c>
      <c r="R3987" t="str">
        <f>RIGHT(N3987,LEN(N3987)-SEARCH("/",N3987,1))</f>
        <v>plays</v>
      </c>
      <c r="S3987" s="8">
        <f>(((J3987/60)/60)/24)+DATE(1970,1,1)+(-5/24)</f>
        <v>42399.499074074069</v>
      </c>
      <c r="T3987" s="8">
        <f>(((I3987/60)/60)/24)+DATE(1970,1,1)+(-5/24)</f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ROUND((E3988/D3988)*100,0)</f>
        <v>10</v>
      </c>
      <c r="P3988">
        <f>ROUND(IF(L3988=0,0,(E3988/L3988)),0)</f>
        <v>38</v>
      </c>
      <c r="Q3988" t="str">
        <f>LEFT(N3988, SEARCH("/",N3988,1)-1)</f>
        <v>theater</v>
      </c>
      <c r="R3988" t="str">
        <f>RIGHT(N3988,LEN(N3988)-SEARCH("/",N3988,1))</f>
        <v>plays</v>
      </c>
      <c r="S3988" s="8">
        <f>(((J3988/60)/60)/24)+DATE(1970,1,1)+(-5/24)</f>
        <v>42467.340208333328</v>
      </c>
      <c r="T3988" s="8">
        <f>(((I3988/60)/60)/24)+DATE(1970,1,1)+(-5/24)</f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ROUND((E3989/D3989)*100,0)</f>
        <v>38</v>
      </c>
      <c r="P3989">
        <f>ROUND(IF(L3989=0,0,(E3989/L3989)),0)</f>
        <v>12</v>
      </c>
      <c r="Q3989" t="str">
        <f>LEFT(N3989, SEARCH("/",N3989,1)-1)</f>
        <v>theater</v>
      </c>
      <c r="R3989" t="str">
        <f>RIGHT(N3989,LEN(N3989)-SEARCH("/",N3989,1))</f>
        <v>plays</v>
      </c>
      <c r="S3989" s="8">
        <f>(((J3989/60)/60)/24)+DATE(1970,1,1)+(-5/24)</f>
        <v>41765.716319444444</v>
      </c>
      <c r="T3989" s="8">
        <f>(((I3989/60)/60)/24)+DATE(1970,1,1)+(-5/24)</f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ROUND((E3990/D3990)*100,0)</f>
        <v>2</v>
      </c>
      <c r="P3990">
        <f>ROUND(IF(L3990=0,0,(E3990/L3990)),0)</f>
        <v>8</v>
      </c>
      <c r="Q3990" t="str">
        <f>LEFT(N3990, SEARCH("/",N3990,1)-1)</f>
        <v>theater</v>
      </c>
      <c r="R3990" t="str">
        <f>RIGHT(N3990,LEN(N3990)-SEARCH("/",N3990,1))</f>
        <v>plays</v>
      </c>
      <c r="S3990" s="8">
        <f>(((J3990/60)/60)/24)+DATE(1970,1,1)+(-5/24)</f>
        <v>42229.872835648144</v>
      </c>
      <c r="T3990" s="8">
        <f>(((I3990/60)/60)/24)+DATE(1970,1,1)+(-5/24)</f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ROUND((E3991/D3991)*100,0)</f>
        <v>0</v>
      </c>
      <c r="P3991">
        <f>ROUND(IF(L3991=0,0,(E3991/L3991)),0)</f>
        <v>0</v>
      </c>
      <c r="Q3991" t="str">
        <f>LEFT(N3991, SEARCH("/",N3991,1)-1)</f>
        <v>theater</v>
      </c>
      <c r="R3991" t="str">
        <f>RIGHT(N3991,LEN(N3991)-SEARCH("/",N3991,1))</f>
        <v>plays</v>
      </c>
      <c r="S3991" s="8">
        <f>(((J3991/60)/60)/24)+DATE(1970,1,1)+(-5/24)</f>
        <v>42286.541446759256</v>
      </c>
      <c r="T3991" s="8">
        <f>(((I3991/60)/60)/24)+DATE(1970,1,1)+(-5/24)</f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ROUND((E3992/D3992)*100,0)</f>
        <v>4</v>
      </c>
      <c r="P3992">
        <f>ROUND(IF(L3992=0,0,(E3992/L3992)),0)</f>
        <v>23</v>
      </c>
      <c r="Q3992" t="str">
        <f>LEFT(N3992, SEARCH("/",N3992,1)-1)</f>
        <v>theater</v>
      </c>
      <c r="R3992" t="str">
        <f>RIGHT(N3992,LEN(N3992)-SEARCH("/",N3992,1))</f>
        <v>plays</v>
      </c>
      <c r="S3992" s="8">
        <f>(((J3992/60)/60)/24)+DATE(1970,1,1)+(-5/24)</f>
        <v>42401.464039351849</v>
      </c>
      <c r="T3992" s="8">
        <f>(((I3992/60)/60)/24)+DATE(1970,1,1)+(-5/24)</f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ROUND((E3993/D3993)*100,0)</f>
        <v>20</v>
      </c>
      <c r="P3993">
        <f>ROUND(IF(L3993=0,0,(E3993/L3993)),0)</f>
        <v>100</v>
      </c>
      <c r="Q3993" t="str">
        <f>LEFT(N3993, SEARCH("/",N3993,1)-1)</f>
        <v>theater</v>
      </c>
      <c r="R3993" t="str">
        <f>RIGHT(N3993,LEN(N3993)-SEARCH("/",N3993,1))</f>
        <v>plays</v>
      </c>
      <c r="S3993" s="8">
        <f>(((J3993/60)/60)/24)+DATE(1970,1,1)+(-5/24)</f>
        <v>42125.436134259253</v>
      </c>
      <c r="T3993" s="8">
        <f>(((I3993/60)/60)/24)+DATE(1970,1,1)+(-5/24)</f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ROUND((E3994/D3994)*100,0)</f>
        <v>5</v>
      </c>
      <c r="P3994">
        <f>ROUND(IF(L3994=0,0,(E3994/L3994)),0)</f>
        <v>60</v>
      </c>
      <c r="Q3994" t="str">
        <f>LEFT(N3994, SEARCH("/",N3994,1)-1)</f>
        <v>theater</v>
      </c>
      <c r="R3994" t="str">
        <f>RIGHT(N3994,LEN(N3994)-SEARCH("/",N3994,1))</f>
        <v>plays</v>
      </c>
      <c r="S3994" s="8">
        <f>(((J3994/60)/60)/24)+DATE(1970,1,1)+(-5/24)</f>
        <v>42289.732164351844</v>
      </c>
      <c r="T3994" s="8">
        <f>(((I3994/60)/60)/24)+DATE(1970,1,1)+(-5/24)</f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ROUND((E3995/D3995)*100,0)</f>
        <v>0</v>
      </c>
      <c r="P3995">
        <f>ROUND(IF(L3995=0,0,(E3995/L3995)),0)</f>
        <v>3</v>
      </c>
      <c r="Q3995" t="str">
        <f>LEFT(N3995, SEARCH("/",N3995,1)-1)</f>
        <v>theater</v>
      </c>
      <c r="R3995" t="str">
        <f>RIGHT(N3995,LEN(N3995)-SEARCH("/",N3995,1))</f>
        <v>plays</v>
      </c>
      <c r="S3995" s="8">
        <f>(((J3995/60)/60)/24)+DATE(1970,1,1)+(-5/24)</f>
        <v>42107.656388888885</v>
      </c>
      <c r="T3995" s="8">
        <f>(((I3995/60)/60)/24)+DATE(1970,1,1)+(-5/24)</f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ROUND((E3996/D3996)*100,0)</f>
        <v>0</v>
      </c>
      <c r="P3996">
        <f>ROUND(IF(L3996=0,0,(E3996/L3996)),0)</f>
        <v>5</v>
      </c>
      <c r="Q3996" t="str">
        <f>LEFT(N3996, SEARCH("/",N3996,1)-1)</f>
        <v>theater</v>
      </c>
      <c r="R3996" t="str">
        <f>RIGHT(N3996,LEN(N3996)-SEARCH("/",N3996,1))</f>
        <v>plays</v>
      </c>
      <c r="S3996" s="8">
        <f>(((J3996/60)/60)/24)+DATE(1970,1,1)+(-5/24)</f>
        <v>41809.181597222218</v>
      </c>
      <c r="T3996" s="8">
        <f>(((I3996/60)/60)/24)+DATE(1970,1,1)+(-5/24)</f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ROUND((E3997/D3997)*100,0)</f>
        <v>35</v>
      </c>
      <c r="P3997">
        <f>ROUND(IF(L3997=0,0,(E3997/L3997)),0)</f>
        <v>18</v>
      </c>
      <c r="Q3997" t="str">
        <f>LEFT(N3997, SEARCH("/",N3997,1)-1)</f>
        <v>theater</v>
      </c>
      <c r="R3997" t="str">
        <f>RIGHT(N3997,LEN(N3997)-SEARCH("/",N3997,1))</f>
        <v>plays</v>
      </c>
      <c r="S3997" s="8">
        <f>(((J3997/60)/60)/24)+DATE(1970,1,1)+(-5/24)</f>
        <v>42019.475428240738</v>
      </c>
      <c r="T3997" s="8">
        <f>(((I3997/60)/60)/24)+DATE(1970,1,1)+(-5/24)</f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ROUND((E3998/D3998)*100,0)</f>
        <v>17</v>
      </c>
      <c r="P3998">
        <f>ROUND(IF(L3998=0,0,(E3998/L3998)),0)</f>
        <v>29</v>
      </c>
      <c r="Q3998" t="str">
        <f>LEFT(N3998, SEARCH("/",N3998,1)-1)</f>
        <v>theater</v>
      </c>
      <c r="R3998" t="str">
        <f>RIGHT(N3998,LEN(N3998)-SEARCH("/",N3998,1))</f>
        <v>plays</v>
      </c>
      <c r="S3998" s="8">
        <f>(((J3998/60)/60)/24)+DATE(1970,1,1)+(-5/24)</f>
        <v>41950.058611111104</v>
      </c>
      <c r="T3998" s="8">
        <f>(((I3998/60)/60)/24)+DATE(1970,1,1)+(-5/24)</f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ROUND((E3999/D3999)*100,0)</f>
        <v>0</v>
      </c>
      <c r="P3999">
        <f>ROUND(IF(L3999=0,0,(E3999/L3999)),0)</f>
        <v>0</v>
      </c>
      <c r="Q3999" t="str">
        <f>LEFT(N3999, SEARCH("/",N3999,1)-1)</f>
        <v>theater</v>
      </c>
      <c r="R3999" t="str">
        <f>RIGHT(N3999,LEN(N3999)-SEARCH("/",N3999,1))</f>
        <v>plays</v>
      </c>
      <c r="S3999" s="8">
        <f>(((J3999/60)/60)/24)+DATE(1970,1,1)+(-5/24)</f>
        <v>42069.183113425919</v>
      </c>
      <c r="T3999" s="8">
        <f>(((I3999/60)/60)/24)+DATE(1970,1,1)+(-5/24)</f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ROUND((E4000/D4000)*100,0)</f>
        <v>57</v>
      </c>
      <c r="P4000">
        <f>ROUND(IF(L4000=0,0,(E4000/L4000)),0)</f>
        <v>60</v>
      </c>
      <c r="Q4000" t="str">
        <f>LEFT(N4000, SEARCH("/",N4000,1)-1)</f>
        <v>theater</v>
      </c>
      <c r="R4000" t="str">
        <f>RIGHT(N4000,LEN(N4000)-SEARCH("/",N4000,1))</f>
        <v>plays</v>
      </c>
      <c r="S4000" s="8">
        <f>(((J4000/60)/60)/24)+DATE(1970,1,1)+(-5/24)</f>
        <v>42061.754930555551</v>
      </c>
      <c r="T4000" s="8">
        <f>(((I4000/60)/60)/24)+DATE(1970,1,1)+(-5/24)</f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ROUND((E4001/D4001)*100,0)</f>
        <v>17</v>
      </c>
      <c r="P4001">
        <f>ROUND(IF(L4001=0,0,(E4001/L4001)),0)</f>
        <v>83</v>
      </c>
      <c r="Q4001" t="str">
        <f>LEFT(N4001, SEARCH("/",N4001,1)-1)</f>
        <v>theater</v>
      </c>
      <c r="R4001" t="str">
        <f>RIGHT(N4001,LEN(N4001)-SEARCH("/",N4001,1))</f>
        <v>plays</v>
      </c>
      <c r="S4001" s="8">
        <f>(((J4001/60)/60)/24)+DATE(1970,1,1)+(-5/24)</f>
        <v>41842.620347222219</v>
      </c>
      <c r="T4001" s="8">
        <f>(((I4001/60)/60)/24)+DATE(1970,1,1)+(-5/24)</f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ROUND((E4002/D4002)*100,0)</f>
        <v>0</v>
      </c>
      <c r="P4002">
        <f>ROUND(IF(L4002=0,0,(E4002/L4002)),0)</f>
        <v>10</v>
      </c>
      <c r="Q4002" t="str">
        <f>LEFT(N4002, SEARCH("/",N4002,1)-1)</f>
        <v>theater</v>
      </c>
      <c r="R4002" t="str">
        <f>RIGHT(N4002,LEN(N4002)-SEARCH("/",N4002,1))</f>
        <v>plays</v>
      </c>
      <c r="S4002" s="8">
        <f>(((J4002/60)/60)/24)+DATE(1970,1,1)+(-5/24)</f>
        <v>42437.437013888884</v>
      </c>
      <c r="T4002" s="8">
        <f>(((I4002/60)/60)/24)+DATE(1970,1,1)+(-5/24)</f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ROUND((E4003/D4003)*100,0)</f>
        <v>38</v>
      </c>
      <c r="P4003">
        <f>ROUND(IF(L4003=0,0,(E4003/L4003)),0)</f>
        <v>32</v>
      </c>
      <c r="Q4003" t="str">
        <f>LEFT(N4003, SEARCH("/",N4003,1)-1)</f>
        <v>theater</v>
      </c>
      <c r="R4003" t="str">
        <f>RIGHT(N4003,LEN(N4003)-SEARCH("/",N4003,1))</f>
        <v>plays</v>
      </c>
      <c r="S4003" s="8">
        <f>(((J4003/60)/60)/24)+DATE(1970,1,1)+(-5/24)</f>
        <v>42775.755879629629</v>
      </c>
      <c r="T4003" s="8">
        <f>(((I4003/60)/60)/24)+DATE(1970,1,1)+(-5/24)</f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ROUND((E4004/D4004)*100,0)</f>
        <v>2</v>
      </c>
      <c r="P4004">
        <f>ROUND(IF(L4004=0,0,(E4004/L4004)),0)</f>
        <v>6</v>
      </c>
      <c r="Q4004" t="str">
        <f>LEFT(N4004, SEARCH("/",N4004,1)-1)</f>
        <v>theater</v>
      </c>
      <c r="R4004" t="str">
        <f>RIGHT(N4004,LEN(N4004)-SEARCH("/",N4004,1))</f>
        <v>plays</v>
      </c>
      <c r="S4004" s="8">
        <f>(((J4004/60)/60)/24)+DATE(1970,1,1)+(-5/24)</f>
        <v>41878.835196759253</v>
      </c>
      <c r="T4004" s="8">
        <f>(((I4004/60)/60)/24)+DATE(1970,1,1)+(-5/24)</f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ROUND((E4005/D4005)*100,0)</f>
        <v>10</v>
      </c>
      <c r="P4005">
        <f>ROUND(IF(L4005=0,0,(E4005/L4005)),0)</f>
        <v>101</v>
      </c>
      <c r="Q4005" t="str">
        <f>LEFT(N4005, SEARCH("/",N4005,1)-1)</f>
        <v>theater</v>
      </c>
      <c r="R4005" t="str">
        <f>RIGHT(N4005,LEN(N4005)-SEARCH("/",N4005,1))</f>
        <v>plays</v>
      </c>
      <c r="S4005" s="8">
        <f>(((J4005/60)/60)/24)+DATE(1970,1,1)+(-5/24)</f>
        <v>42020.379016203697</v>
      </c>
      <c r="T4005" s="8">
        <f>(((I4005/60)/60)/24)+DATE(1970,1,1)+(-5/24)</f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ROUND((E4006/D4006)*100,0)</f>
        <v>0</v>
      </c>
      <c r="P4006">
        <f>ROUND(IF(L4006=0,0,(E4006/L4006)),0)</f>
        <v>1</v>
      </c>
      <c r="Q4006" t="str">
        <f>LEFT(N4006, SEARCH("/",N4006,1)-1)</f>
        <v>theater</v>
      </c>
      <c r="R4006" t="str">
        <f>RIGHT(N4006,LEN(N4006)-SEARCH("/",N4006,1))</f>
        <v>plays</v>
      </c>
      <c r="S4006" s="8">
        <f>(((J4006/60)/60)/24)+DATE(1970,1,1)+(-5/24)</f>
        <v>41889.954363425924</v>
      </c>
      <c r="T4006" s="8">
        <f>(((I4006/60)/60)/24)+DATE(1970,1,1)+(-5/24)</f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ROUND((E4007/D4007)*100,0)</f>
        <v>1</v>
      </c>
      <c r="P4007">
        <f>ROUND(IF(L4007=0,0,(E4007/L4007)),0)</f>
        <v>20</v>
      </c>
      <c r="Q4007" t="str">
        <f>LEFT(N4007, SEARCH("/",N4007,1)-1)</f>
        <v>theater</v>
      </c>
      <c r="R4007" t="str">
        <f>RIGHT(N4007,LEN(N4007)-SEARCH("/",N4007,1))</f>
        <v>plays</v>
      </c>
      <c r="S4007" s="8">
        <f>(((J4007/60)/60)/24)+DATE(1970,1,1)+(-5/24)</f>
        <v>41872.599363425921</v>
      </c>
      <c r="T4007" s="8">
        <f>(((I4007/60)/60)/24)+DATE(1970,1,1)+(-5/24)</f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ROUND((E4008/D4008)*100,0)</f>
        <v>0</v>
      </c>
      <c r="P4008">
        <f>ROUND(IF(L4008=0,0,(E4008/L4008)),0)</f>
        <v>2</v>
      </c>
      <c r="Q4008" t="str">
        <f>LEFT(N4008, SEARCH("/",N4008,1)-1)</f>
        <v>theater</v>
      </c>
      <c r="R4008" t="str">
        <f>RIGHT(N4008,LEN(N4008)-SEARCH("/",N4008,1))</f>
        <v>plays</v>
      </c>
      <c r="S4008" s="8">
        <f>(((J4008/60)/60)/24)+DATE(1970,1,1)+(-5/24)</f>
        <v>42391.564664351848</v>
      </c>
      <c r="T4008" s="8">
        <f>(((I4008/60)/60)/24)+DATE(1970,1,1)+(-5/24)</f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ROUND((E4009/D4009)*100,0)</f>
        <v>0</v>
      </c>
      <c r="P4009">
        <f>ROUND(IF(L4009=0,0,(E4009/L4009)),0)</f>
        <v>5</v>
      </c>
      <c r="Q4009" t="str">
        <f>LEFT(N4009, SEARCH("/",N4009,1)-1)</f>
        <v>theater</v>
      </c>
      <c r="R4009" t="str">
        <f>RIGHT(N4009,LEN(N4009)-SEARCH("/",N4009,1))</f>
        <v>plays</v>
      </c>
      <c r="S4009" s="8">
        <f>(((J4009/60)/60)/24)+DATE(1970,1,1)+(-5/24)</f>
        <v>41848.564594907402</v>
      </c>
      <c r="T4009" s="8">
        <f>(((I4009/60)/60)/24)+DATE(1970,1,1)+(-5/24)</f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ROUND((E4010/D4010)*100,0)</f>
        <v>6</v>
      </c>
      <c r="P4010">
        <f>ROUND(IF(L4010=0,0,(E4010/L4010)),0)</f>
        <v>15</v>
      </c>
      <c r="Q4010" t="str">
        <f>LEFT(N4010, SEARCH("/",N4010,1)-1)</f>
        <v>theater</v>
      </c>
      <c r="R4010" t="str">
        <f>RIGHT(N4010,LEN(N4010)-SEARCH("/",N4010,1))</f>
        <v>plays</v>
      </c>
      <c r="S4010" s="8">
        <f>(((J4010/60)/60)/24)+DATE(1970,1,1)+(-5/24)</f>
        <v>42177.755868055552</v>
      </c>
      <c r="T4010" s="8">
        <f>(((I4010/60)/60)/24)+DATE(1970,1,1)+(-5/24)</f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ROUND((E4011/D4011)*100,0)</f>
        <v>4</v>
      </c>
      <c r="P4011">
        <f>ROUND(IF(L4011=0,0,(E4011/L4011)),0)</f>
        <v>25</v>
      </c>
      <c r="Q4011" t="str">
        <f>LEFT(N4011, SEARCH("/",N4011,1)-1)</f>
        <v>theater</v>
      </c>
      <c r="R4011" t="str">
        <f>RIGHT(N4011,LEN(N4011)-SEARCH("/",N4011,1))</f>
        <v>plays</v>
      </c>
      <c r="S4011" s="8">
        <f>(((J4011/60)/60)/24)+DATE(1970,1,1)+(-5/24)</f>
        <v>41851.492592592593</v>
      </c>
      <c r="T4011" s="8">
        <f>(((I4011/60)/60)/24)+DATE(1970,1,1)+(-5/24)</f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ROUND((E4012/D4012)*100,0)</f>
        <v>24</v>
      </c>
      <c r="P4012">
        <f>ROUND(IF(L4012=0,0,(E4012/L4012)),0)</f>
        <v>46</v>
      </c>
      <c r="Q4012" t="str">
        <f>LEFT(N4012, SEARCH("/",N4012,1)-1)</f>
        <v>theater</v>
      </c>
      <c r="R4012" t="str">
        <f>RIGHT(N4012,LEN(N4012)-SEARCH("/",N4012,1))</f>
        <v>plays</v>
      </c>
      <c r="S4012" s="8">
        <f>(((J4012/60)/60)/24)+DATE(1970,1,1)+(-5/24)</f>
        <v>41921.562106481477</v>
      </c>
      <c r="T4012" s="8">
        <f>(((I4012/60)/60)/24)+DATE(1970,1,1)+(-5/24)</f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ROUND((E4013/D4013)*100,0)</f>
        <v>8</v>
      </c>
      <c r="P4013">
        <f>ROUND(IF(L4013=0,0,(E4013/L4013)),0)</f>
        <v>5</v>
      </c>
      <c r="Q4013" t="str">
        <f>LEFT(N4013, SEARCH("/",N4013,1)-1)</f>
        <v>theater</v>
      </c>
      <c r="R4013" t="str">
        <f>RIGHT(N4013,LEN(N4013)-SEARCH("/",N4013,1))</f>
        <v>plays</v>
      </c>
      <c r="S4013" s="8">
        <f>(((J4013/60)/60)/24)+DATE(1970,1,1)+(-5/24)</f>
        <v>42002.336550925924</v>
      </c>
      <c r="T4013" s="8">
        <f>(((I4013/60)/60)/24)+DATE(1970,1,1)+(-5/24)</f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ROUND((E4014/D4014)*100,0)</f>
        <v>0</v>
      </c>
      <c r="P4014">
        <f>ROUND(IF(L4014=0,0,(E4014/L4014)),0)</f>
        <v>0</v>
      </c>
      <c r="Q4014" t="str">
        <f>LEFT(N4014, SEARCH("/",N4014,1)-1)</f>
        <v>theater</v>
      </c>
      <c r="R4014" t="str">
        <f>RIGHT(N4014,LEN(N4014)-SEARCH("/",N4014,1))</f>
        <v>plays</v>
      </c>
      <c r="S4014" s="8">
        <f>(((J4014/60)/60)/24)+DATE(1970,1,1)+(-5/24)</f>
        <v>42096.336215277777</v>
      </c>
      <c r="T4014" s="8">
        <f>(((I4014/60)/60)/24)+DATE(1970,1,1)+(-5/24)</f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ROUND((E4015/D4015)*100,0)</f>
        <v>1</v>
      </c>
      <c r="P4015">
        <f>ROUND(IF(L4015=0,0,(E4015/L4015)),0)</f>
        <v>13</v>
      </c>
      <c r="Q4015" t="str">
        <f>LEFT(N4015, SEARCH("/",N4015,1)-1)</f>
        <v>theater</v>
      </c>
      <c r="R4015" t="str">
        <f>RIGHT(N4015,LEN(N4015)-SEARCH("/",N4015,1))</f>
        <v>plays</v>
      </c>
      <c r="S4015" s="8">
        <f>(((J4015/60)/60)/24)+DATE(1970,1,1)+(-5/24)</f>
        <v>42021.092858796292</v>
      </c>
      <c r="T4015" s="8">
        <f>(((I4015/60)/60)/24)+DATE(1970,1,1)+(-5/24)</f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ROUND((E4016/D4016)*100,0)</f>
        <v>0</v>
      </c>
      <c r="P4016">
        <f>ROUND(IF(L4016=0,0,(E4016/L4016)),0)</f>
        <v>0</v>
      </c>
      <c r="Q4016" t="str">
        <f>LEFT(N4016, SEARCH("/",N4016,1)-1)</f>
        <v>theater</v>
      </c>
      <c r="R4016" t="str">
        <f>RIGHT(N4016,LEN(N4016)-SEARCH("/",N4016,1))</f>
        <v>plays</v>
      </c>
      <c r="S4016" s="8">
        <f>(((J4016/60)/60)/24)+DATE(1970,1,1)+(-5/24)</f>
        <v>42419.037835648145</v>
      </c>
      <c r="T4016" s="8">
        <f>(((I4016/60)/60)/24)+DATE(1970,1,1)+(-5/24)</f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ROUND((E4017/D4017)*100,0)</f>
        <v>0</v>
      </c>
      <c r="P4017">
        <f>ROUND(IF(L4017=0,0,(E4017/L4017)),0)</f>
        <v>1</v>
      </c>
      <c r="Q4017" t="str">
        <f>LEFT(N4017, SEARCH("/",N4017,1)-1)</f>
        <v>theater</v>
      </c>
      <c r="R4017" t="str">
        <f>RIGHT(N4017,LEN(N4017)-SEARCH("/",N4017,1))</f>
        <v>plays</v>
      </c>
      <c r="S4017" s="8">
        <f>(((J4017/60)/60)/24)+DATE(1970,1,1)+(-5/24)</f>
        <v>42174.572488425918</v>
      </c>
      <c r="T4017" s="8">
        <f>(((I4017/60)/60)/24)+DATE(1970,1,1)+(-5/24)</f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ROUND((E4018/D4018)*100,0)</f>
        <v>14</v>
      </c>
      <c r="P4018">
        <f>ROUND(IF(L4018=0,0,(E4018/L4018)),0)</f>
        <v>10</v>
      </c>
      <c r="Q4018" t="str">
        <f>LEFT(N4018, SEARCH("/",N4018,1)-1)</f>
        <v>theater</v>
      </c>
      <c r="R4018" t="str">
        <f>RIGHT(N4018,LEN(N4018)-SEARCH("/",N4018,1))</f>
        <v>plays</v>
      </c>
      <c r="S4018" s="8">
        <f>(((J4018/60)/60)/24)+DATE(1970,1,1)+(-5/24)</f>
        <v>41869.664351851847</v>
      </c>
      <c r="T4018" s="8">
        <f>(((I4018/60)/60)/24)+DATE(1970,1,1)+(-5/24)</f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ROUND((E4019/D4019)*100,0)</f>
        <v>1</v>
      </c>
      <c r="P4019">
        <f>ROUND(IF(L4019=0,0,(E4019/L4019)),0)</f>
        <v>53</v>
      </c>
      <c r="Q4019" t="str">
        <f>LEFT(N4019, SEARCH("/",N4019,1)-1)</f>
        <v>theater</v>
      </c>
      <c r="R4019" t="str">
        <f>RIGHT(N4019,LEN(N4019)-SEARCH("/",N4019,1))</f>
        <v>plays</v>
      </c>
      <c r="S4019" s="8">
        <f>(((J4019/60)/60)/24)+DATE(1970,1,1)+(-5/24)</f>
        <v>41856.463819444441</v>
      </c>
      <c r="T4019" s="8">
        <f>(((I4019/60)/60)/24)+DATE(1970,1,1)+(-5/24)</f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ROUND((E4020/D4020)*100,0)</f>
        <v>9</v>
      </c>
      <c r="P4020">
        <f>ROUND(IF(L4020=0,0,(E4020/L4020)),0)</f>
        <v>33</v>
      </c>
      <c r="Q4020" t="str">
        <f>LEFT(N4020, SEARCH("/",N4020,1)-1)</f>
        <v>theater</v>
      </c>
      <c r="R4020" t="str">
        <f>RIGHT(N4020,LEN(N4020)-SEARCH("/",N4020,1))</f>
        <v>plays</v>
      </c>
      <c r="S4020" s="8">
        <f>(((J4020/60)/60)/24)+DATE(1970,1,1)+(-5/24)</f>
        <v>42620.702638888884</v>
      </c>
      <c r="T4020" s="8">
        <f>(((I4020/60)/60)/24)+DATE(1970,1,1)+(-5/24)</f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ROUND((E4021/D4021)*100,0)</f>
        <v>1</v>
      </c>
      <c r="P4021">
        <f>ROUND(IF(L4021=0,0,(E4021/L4021)),0)</f>
        <v>7</v>
      </c>
      <c r="Q4021" t="str">
        <f>LEFT(N4021, SEARCH("/",N4021,1)-1)</f>
        <v>theater</v>
      </c>
      <c r="R4021" t="str">
        <f>RIGHT(N4021,LEN(N4021)-SEARCH("/",N4021,1))</f>
        <v>plays</v>
      </c>
      <c r="S4021" s="8">
        <f>(((J4021/60)/60)/24)+DATE(1970,1,1)+(-5/24)</f>
        <v>42417.467546296299</v>
      </c>
      <c r="T4021" s="8">
        <f>(((I4021/60)/60)/24)+DATE(1970,1,1)+(-5/24)</f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ROUND((E4022/D4022)*100,0)</f>
        <v>17</v>
      </c>
      <c r="P4022">
        <f>ROUND(IF(L4022=0,0,(E4022/L4022)),0)</f>
        <v>33</v>
      </c>
      <c r="Q4022" t="str">
        <f>LEFT(N4022, SEARCH("/",N4022,1)-1)</f>
        <v>theater</v>
      </c>
      <c r="R4022" t="str">
        <f>RIGHT(N4022,LEN(N4022)-SEARCH("/",N4022,1))</f>
        <v>plays</v>
      </c>
      <c r="S4022" s="8">
        <f>(((J4022/60)/60)/24)+DATE(1970,1,1)+(-5/24)</f>
        <v>42056.982627314814</v>
      </c>
      <c r="T4022" s="8">
        <f>(((I4022/60)/60)/24)+DATE(1970,1,1)+(-5/24)</f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ROUND((E4023/D4023)*100,0)</f>
        <v>1</v>
      </c>
      <c r="P4023">
        <f>ROUND(IF(L4023=0,0,(E4023/L4023)),0)</f>
        <v>63</v>
      </c>
      <c r="Q4023" t="str">
        <f>LEFT(N4023, SEARCH("/",N4023,1)-1)</f>
        <v>theater</v>
      </c>
      <c r="R4023" t="str">
        <f>RIGHT(N4023,LEN(N4023)-SEARCH("/",N4023,1))</f>
        <v>plays</v>
      </c>
      <c r="S4023" s="8">
        <f>(((J4023/60)/60)/24)+DATE(1970,1,1)+(-5/24)</f>
        <v>41878.703217592592</v>
      </c>
      <c r="T4023" s="8">
        <f>(((I4023/60)/60)/24)+DATE(1970,1,1)+(-5/24)</f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ROUND((E4024/D4024)*100,0)</f>
        <v>70</v>
      </c>
      <c r="P4024">
        <f>ROUND(IF(L4024=0,0,(E4024/L4024)),0)</f>
        <v>64</v>
      </c>
      <c r="Q4024" t="str">
        <f>LEFT(N4024, SEARCH("/",N4024,1)-1)</f>
        <v>theater</v>
      </c>
      <c r="R4024" t="str">
        <f>RIGHT(N4024,LEN(N4024)-SEARCH("/",N4024,1))</f>
        <v>plays</v>
      </c>
      <c r="S4024" s="8">
        <f>(((J4024/60)/60)/24)+DATE(1970,1,1)+(-5/24)</f>
        <v>41990.375775462955</v>
      </c>
      <c r="T4024" s="8">
        <f>(((I4024/60)/60)/24)+DATE(1970,1,1)+(-5/24)</f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ROUND((E4025/D4025)*100,0)</f>
        <v>0</v>
      </c>
      <c r="P4025">
        <f>ROUND(IF(L4025=0,0,(E4025/L4025)),0)</f>
        <v>0</v>
      </c>
      <c r="Q4025" t="str">
        <f>LEFT(N4025, SEARCH("/",N4025,1)-1)</f>
        <v>theater</v>
      </c>
      <c r="R4025" t="str">
        <f>RIGHT(N4025,LEN(N4025)-SEARCH("/",N4025,1))</f>
        <v>plays</v>
      </c>
      <c r="S4025" s="8">
        <f>(((J4025/60)/60)/24)+DATE(1970,1,1)+(-5/24)</f>
        <v>42408.791238425918</v>
      </c>
      <c r="T4025" s="8">
        <f>(((I4025/60)/60)/24)+DATE(1970,1,1)+(-5/24)</f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ROUND((E4026/D4026)*100,0)</f>
        <v>1</v>
      </c>
      <c r="P4026">
        <f>ROUND(IF(L4026=0,0,(E4026/L4026)),0)</f>
        <v>10</v>
      </c>
      <c r="Q4026" t="str">
        <f>LEFT(N4026, SEARCH("/",N4026,1)-1)</f>
        <v>theater</v>
      </c>
      <c r="R4026" t="str">
        <f>RIGHT(N4026,LEN(N4026)-SEARCH("/",N4026,1))</f>
        <v>plays</v>
      </c>
      <c r="S4026" s="8">
        <f>(((J4026/60)/60)/24)+DATE(1970,1,1)+(-5/24)</f>
        <v>42217.461770833332</v>
      </c>
      <c r="T4026" s="8">
        <f>(((I4026/60)/60)/24)+DATE(1970,1,1)+(-5/24)</f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ROUND((E4027/D4027)*100,0)</f>
        <v>5</v>
      </c>
      <c r="P4027">
        <f>ROUND(IF(L4027=0,0,(E4027/L4027)),0)</f>
        <v>63</v>
      </c>
      <c r="Q4027" t="str">
        <f>LEFT(N4027, SEARCH("/",N4027,1)-1)</f>
        <v>theater</v>
      </c>
      <c r="R4027" t="str">
        <f>RIGHT(N4027,LEN(N4027)-SEARCH("/",N4027,1))</f>
        <v>plays</v>
      </c>
      <c r="S4027" s="8">
        <f>(((J4027/60)/60)/24)+DATE(1970,1,1)+(-5/24)</f>
        <v>42151.029351851852</v>
      </c>
      <c r="T4027" s="8">
        <f>(((I4027/60)/60)/24)+DATE(1970,1,1)+(-5/24)</f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ROUND((E4028/D4028)*100,0)</f>
        <v>0</v>
      </c>
      <c r="P4028">
        <f>ROUND(IF(L4028=0,0,(E4028/L4028)),0)</f>
        <v>0</v>
      </c>
      <c r="Q4028" t="str">
        <f>LEFT(N4028, SEARCH("/",N4028,1)-1)</f>
        <v>theater</v>
      </c>
      <c r="R4028" t="str">
        <f>RIGHT(N4028,LEN(N4028)-SEARCH("/",N4028,1))</f>
        <v>plays</v>
      </c>
      <c r="S4028" s="8">
        <f>(((J4028/60)/60)/24)+DATE(1970,1,1)+(-5/24)</f>
        <v>42282.447210648148</v>
      </c>
      <c r="T4028" s="8">
        <f>(((I4028/60)/60)/24)+DATE(1970,1,1)+(-5/24)</f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ROUND((E4029/D4029)*100,0)</f>
        <v>7</v>
      </c>
      <c r="P4029">
        <f>ROUND(IF(L4029=0,0,(E4029/L4029)),0)</f>
        <v>31</v>
      </c>
      <c r="Q4029" t="str">
        <f>LEFT(N4029, SEARCH("/",N4029,1)-1)</f>
        <v>theater</v>
      </c>
      <c r="R4029" t="str">
        <f>RIGHT(N4029,LEN(N4029)-SEARCH("/",N4029,1))</f>
        <v>plays</v>
      </c>
      <c r="S4029" s="8">
        <f>(((J4029/60)/60)/24)+DATE(1970,1,1)+(-5/24)</f>
        <v>42768.762511574074</v>
      </c>
      <c r="T4029" s="8">
        <f>(((I4029/60)/60)/24)+DATE(1970,1,1)+(-5/24)</f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ROUND((E4030/D4030)*100,0)</f>
        <v>28</v>
      </c>
      <c r="P4030">
        <f>ROUND(IF(L4030=0,0,(E4030/L4030)),0)</f>
        <v>51</v>
      </c>
      <c r="Q4030" t="str">
        <f>LEFT(N4030, SEARCH("/",N4030,1)-1)</f>
        <v>theater</v>
      </c>
      <c r="R4030" t="str">
        <f>RIGHT(N4030,LEN(N4030)-SEARCH("/",N4030,1))</f>
        <v>plays</v>
      </c>
      <c r="S4030" s="8">
        <f>(((J4030/60)/60)/24)+DATE(1970,1,1)+(-5/24)</f>
        <v>41765.730324074073</v>
      </c>
      <c r="T4030" s="8">
        <f>(((I4030/60)/60)/24)+DATE(1970,1,1)+(-5/24)</f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ROUND((E4031/D4031)*100,0)</f>
        <v>0</v>
      </c>
      <c r="P4031">
        <f>ROUND(IF(L4031=0,0,(E4031/L4031)),0)</f>
        <v>0</v>
      </c>
      <c r="Q4031" t="str">
        <f>LEFT(N4031, SEARCH("/",N4031,1)-1)</f>
        <v>theater</v>
      </c>
      <c r="R4031" t="str">
        <f>RIGHT(N4031,LEN(N4031)-SEARCH("/",N4031,1))</f>
        <v>plays</v>
      </c>
      <c r="S4031" s="8">
        <f>(((J4031/60)/60)/24)+DATE(1970,1,1)+(-5/24)</f>
        <v>42321.816782407412</v>
      </c>
      <c r="T4031" s="8">
        <f>(((I4031/60)/60)/24)+DATE(1970,1,1)+(-5/24)</f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ROUND((E4032/D4032)*100,0)</f>
        <v>16</v>
      </c>
      <c r="P4032">
        <f>ROUND(IF(L4032=0,0,(E4032/L4032)),0)</f>
        <v>67</v>
      </c>
      <c r="Q4032" t="str">
        <f>LEFT(N4032, SEARCH("/",N4032,1)-1)</f>
        <v>theater</v>
      </c>
      <c r="R4032" t="str">
        <f>RIGHT(N4032,LEN(N4032)-SEARCH("/",N4032,1))</f>
        <v>plays</v>
      </c>
      <c r="S4032" s="8">
        <f>(((J4032/60)/60)/24)+DATE(1970,1,1)+(-5/24)</f>
        <v>42374.446747685179</v>
      </c>
      <c r="T4032" s="8">
        <f>(((I4032/60)/60)/24)+DATE(1970,1,1)+(-5/24)</f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ROUND((E4033/D4033)*100,0)</f>
        <v>0</v>
      </c>
      <c r="P4033">
        <f>ROUND(IF(L4033=0,0,(E4033/L4033)),0)</f>
        <v>0</v>
      </c>
      <c r="Q4033" t="str">
        <f>LEFT(N4033, SEARCH("/",N4033,1)-1)</f>
        <v>theater</v>
      </c>
      <c r="R4033" t="str">
        <f>RIGHT(N4033,LEN(N4033)-SEARCH("/",N4033,1))</f>
        <v>plays</v>
      </c>
      <c r="S4033" s="8">
        <f>(((J4033/60)/60)/24)+DATE(1970,1,1)+(-5/24)</f>
        <v>41941.376898148148</v>
      </c>
      <c r="T4033" s="8">
        <f>(((I4033/60)/60)/24)+DATE(1970,1,1)+(-5/24)</f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ROUND((E4034/D4034)*100,0)</f>
        <v>7</v>
      </c>
      <c r="P4034">
        <f>ROUND(IF(L4034=0,0,(E4034/L4034)),0)</f>
        <v>59</v>
      </c>
      <c r="Q4034" t="str">
        <f>LEFT(N4034, SEARCH("/",N4034,1)-1)</f>
        <v>theater</v>
      </c>
      <c r="R4034" t="str">
        <f>RIGHT(N4034,LEN(N4034)-SEARCH("/",N4034,1))</f>
        <v>plays</v>
      </c>
      <c r="S4034" s="8">
        <f>(((J4034/60)/60)/24)+DATE(1970,1,1)+(-5/24)</f>
        <v>42293.60087962963</v>
      </c>
      <c r="T4034" s="8">
        <f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ROUND((E4035/D4035)*100,0)</f>
        <v>26</v>
      </c>
      <c r="P4035">
        <f>ROUND(IF(L4035=0,0,(E4035/L4035)),0)</f>
        <v>65</v>
      </c>
      <c r="Q4035" t="str">
        <f>LEFT(N4035, SEARCH("/",N4035,1)-1)</f>
        <v>theater</v>
      </c>
      <c r="R4035" t="str">
        <f>RIGHT(N4035,LEN(N4035)-SEARCH("/",N4035,1))</f>
        <v>plays</v>
      </c>
      <c r="S4035" s="8">
        <f>(((J4035/60)/60)/24)+DATE(1970,1,1)+(-5/24)</f>
        <v>42614.06046296296</v>
      </c>
      <c r="T4035" s="8">
        <f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ROUND((E4036/D4036)*100,0)</f>
        <v>1</v>
      </c>
      <c r="P4036">
        <f>ROUND(IF(L4036=0,0,(E4036/L4036)),0)</f>
        <v>100</v>
      </c>
      <c r="Q4036" t="str">
        <f>LEFT(N4036, SEARCH("/",N4036,1)-1)</f>
        <v>theater</v>
      </c>
      <c r="R4036" t="str">
        <f>RIGHT(N4036,LEN(N4036)-SEARCH("/",N4036,1))</f>
        <v>plays</v>
      </c>
      <c r="S4036" s="8">
        <f>(((J4036/60)/60)/24)+DATE(1970,1,1)+(-5/24)</f>
        <v>42067.739004629628</v>
      </c>
      <c r="T4036" s="8">
        <f>(((I4036/60)/60)/24)+DATE(1970,1,1)+(-5/24)</f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ROUND((E4037/D4037)*100,0)</f>
        <v>37</v>
      </c>
      <c r="P4037">
        <f>ROUND(IF(L4037=0,0,(E4037/L4037)),0)</f>
        <v>147</v>
      </c>
      <c r="Q4037" t="str">
        <f>LEFT(N4037, SEARCH("/",N4037,1)-1)</f>
        <v>theater</v>
      </c>
      <c r="R4037" t="str">
        <f>RIGHT(N4037,LEN(N4037)-SEARCH("/",N4037,1))</f>
        <v>plays</v>
      </c>
      <c r="S4037" s="8">
        <f>(((J4037/60)/60)/24)+DATE(1970,1,1)+(-5/24)</f>
        <v>41903.674618055549</v>
      </c>
      <c r="T4037" s="8">
        <f>(((I4037/60)/60)/24)+DATE(1970,1,1)+(-5/24)</f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ROUND((E4038/D4038)*100,0)</f>
        <v>47</v>
      </c>
      <c r="P4038">
        <f>ROUND(IF(L4038=0,0,(E4038/L4038)),0)</f>
        <v>166</v>
      </c>
      <c r="Q4038" t="str">
        <f>LEFT(N4038, SEARCH("/",N4038,1)-1)</f>
        <v>theater</v>
      </c>
      <c r="R4038" t="str">
        <f>RIGHT(N4038,LEN(N4038)-SEARCH("/",N4038,1))</f>
        <v>plays</v>
      </c>
      <c r="S4038" s="8">
        <f>(((J4038/60)/60)/24)+DATE(1970,1,1)+(-5/24)</f>
        <v>41804.728749999995</v>
      </c>
      <c r="T4038" s="8">
        <f>(((I4038/60)/60)/24)+DATE(1970,1,1)+(-5/24)</f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ROUND((E4039/D4039)*100,0)</f>
        <v>11</v>
      </c>
      <c r="P4039">
        <f>ROUND(IF(L4039=0,0,(E4039/L4039)),0)</f>
        <v>40</v>
      </c>
      <c r="Q4039" t="str">
        <f>LEFT(N4039, SEARCH("/",N4039,1)-1)</f>
        <v>theater</v>
      </c>
      <c r="R4039" t="str">
        <f>RIGHT(N4039,LEN(N4039)-SEARCH("/",N4039,1))</f>
        <v>plays</v>
      </c>
      <c r="S4039" s="8">
        <f>(((J4039/60)/60)/24)+DATE(1970,1,1)+(-5/24)</f>
        <v>42496.862442129634</v>
      </c>
      <c r="T4039" s="8">
        <f>(((I4039/60)/60)/24)+DATE(1970,1,1)+(-5/24)</f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ROUND((E4040/D4040)*100,0)</f>
        <v>12</v>
      </c>
      <c r="P4040">
        <f>ROUND(IF(L4040=0,0,(E4040/L4040)),0)</f>
        <v>75</v>
      </c>
      <c r="Q4040" t="str">
        <f>LEFT(N4040, SEARCH("/",N4040,1)-1)</f>
        <v>theater</v>
      </c>
      <c r="R4040" t="str">
        <f>RIGHT(N4040,LEN(N4040)-SEARCH("/",N4040,1))</f>
        <v>plays</v>
      </c>
      <c r="S4040" s="8">
        <f>(((J4040/60)/60)/24)+DATE(1970,1,1)+(-5/24)</f>
        <v>41869.59039351852</v>
      </c>
      <c r="T4040" s="8">
        <f>(((I4040/60)/60)/24)+DATE(1970,1,1)+(-5/24)</f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ROUND((E4041/D4041)*100,0)</f>
        <v>60</v>
      </c>
      <c r="P4041">
        <f>ROUND(IF(L4041=0,0,(E4041/L4041)),0)</f>
        <v>60</v>
      </c>
      <c r="Q4041" t="str">
        <f>LEFT(N4041, SEARCH("/",N4041,1)-1)</f>
        <v>theater</v>
      </c>
      <c r="R4041" t="str">
        <f>RIGHT(N4041,LEN(N4041)-SEARCH("/",N4041,1))</f>
        <v>plays</v>
      </c>
      <c r="S4041" s="8">
        <f>(((J4041/60)/60)/24)+DATE(1970,1,1)+(-5/24)</f>
        <v>42305.462581018517</v>
      </c>
      <c r="T4041" s="8">
        <f>(((I4041/60)/60)/24)+DATE(1970,1,1)+(-5/24)</f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ROUND((E4042/D4042)*100,0)</f>
        <v>31</v>
      </c>
      <c r="P4042">
        <f>ROUND(IF(L4042=0,0,(E4042/L4042)),0)</f>
        <v>1250</v>
      </c>
      <c r="Q4042" t="str">
        <f>LEFT(N4042, SEARCH("/",N4042,1)-1)</f>
        <v>theater</v>
      </c>
      <c r="R4042" t="str">
        <f>RIGHT(N4042,LEN(N4042)-SEARCH("/",N4042,1))</f>
        <v>plays</v>
      </c>
      <c r="S4042" s="8">
        <f>(((J4042/60)/60)/24)+DATE(1970,1,1)+(-5/24)</f>
        <v>42144.023194444446</v>
      </c>
      <c r="T4042" s="8">
        <f>(((I4042/60)/60)/24)+DATE(1970,1,1)+(-5/24)</f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ROUND((E4043/D4043)*100,0)</f>
        <v>0</v>
      </c>
      <c r="P4043">
        <f>ROUND(IF(L4043=0,0,(E4043/L4043)),0)</f>
        <v>11</v>
      </c>
      <c r="Q4043" t="str">
        <f>LEFT(N4043, SEARCH("/",N4043,1)-1)</f>
        <v>theater</v>
      </c>
      <c r="R4043" t="str">
        <f>RIGHT(N4043,LEN(N4043)-SEARCH("/",N4043,1))</f>
        <v>plays</v>
      </c>
      <c r="S4043" s="8">
        <f>(((J4043/60)/60)/24)+DATE(1970,1,1)+(-5/24)</f>
        <v>42559.265671296293</v>
      </c>
      <c r="T4043" s="8">
        <f>(((I4043/60)/60)/24)+DATE(1970,1,1)+(-5/24)</f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ROUND((E4044/D4044)*100,0)</f>
        <v>0</v>
      </c>
      <c r="P4044">
        <f>ROUND(IF(L4044=0,0,(E4044/L4044)),0)</f>
        <v>7</v>
      </c>
      <c r="Q4044" t="str">
        <f>LEFT(N4044, SEARCH("/",N4044,1)-1)</f>
        <v>theater</v>
      </c>
      <c r="R4044" t="str">
        <f>RIGHT(N4044,LEN(N4044)-SEARCH("/",N4044,1))</f>
        <v>plays</v>
      </c>
      <c r="S4044" s="8">
        <f>(((J4044/60)/60)/24)+DATE(1970,1,1)+(-5/24)</f>
        <v>41994.875740740739</v>
      </c>
      <c r="T4044" s="8">
        <f>(((I4044/60)/60)/24)+DATE(1970,1,1)+(-5/24)</f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ROUND((E4045/D4045)*100,0)</f>
        <v>0</v>
      </c>
      <c r="P4045">
        <f>ROUND(IF(L4045=0,0,(E4045/L4045)),0)</f>
        <v>0</v>
      </c>
      <c r="Q4045" t="str">
        <f>LEFT(N4045, SEARCH("/",N4045,1)-1)</f>
        <v>theater</v>
      </c>
      <c r="R4045" t="str">
        <f>RIGHT(N4045,LEN(N4045)-SEARCH("/",N4045,1))</f>
        <v>plays</v>
      </c>
      <c r="S4045" s="8">
        <f>(((J4045/60)/60)/24)+DATE(1970,1,1)+(-5/24)</f>
        <v>41948.749131944445</v>
      </c>
      <c r="T4045" s="8">
        <f>(((I4045/60)/60)/24)+DATE(1970,1,1)+(-5/24)</f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ROUND((E4046/D4046)*100,0)</f>
        <v>38</v>
      </c>
      <c r="P4046">
        <f>ROUND(IF(L4046=0,0,(E4046/L4046)),0)</f>
        <v>56</v>
      </c>
      <c r="Q4046" t="str">
        <f>LEFT(N4046, SEARCH("/",N4046,1)-1)</f>
        <v>theater</v>
      </c>
      <c r="R4046" t="str">
        <f>RIGHT(N4046,LEN(N4046)-SEARCH("/",N4046,1))</f>
        <v>plays</v>
      </c>
      <c r="S4046" s="8">
        <f>(((J4046/60)/60)/24)+DATE(1970,1,1)+(-5/24)</f>
        <v>42074.011365740742</v>
      </c>
      <c r="T4046" s="8">
        <f>(((I4046/60)/60)/24)+DATE(1970,1,1)+(-5/24)</f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ROUND((E4047/D4047)*100,0)</f>
        <v>0</v>
      </c>
      <c r="P4047">
        <f>ROUND(IF(L4047=0,0,(E4047/L4047)),0)</f>
        <v>1</v>
      </c>
      <c r="Q4047" t="str">
        <f>LEFT(N4047, SEARCH("/",N4047,1)-1)</f>
        <v>theater</v>
      </c>
      <c r="R4047" t="str">
        <f>RIGHT(N4047,LEN(N4047)-SEARCH("/",N4047,1))</f>
        <v>plays</v>
      </c>
      <c r="S4047" s="8">
        <f>(((J4047/60)/60)/24)+DATE(1970,1,1)+(-5/24)</f>
        <v>41841.992928240739</v>
      </c>
      <c r="T4047" s="8">
        <f>(((I4047/60)/60)/24)+DATE(1970,1,1)+(-5/24)</f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ROUND((E4048/D4048)*100,0)</f>
        <v>8</v>
      </c>
      <c r="P4048">
        <f>ROUND(IF(L4048=0,0,(E4048/L4048)),0)</f>
        <v>38</v>
      </c>
      <c r="Q4048" t="str">
        <f>LEFT(N4048, SEARCH("/",N4048,1)-1)</f>
        <v>theater</v>
      </c>
      <c r="R4048" t="str">
        <f>RIGHT(N4048,LEN(N4048)-SEARCH("/",N4048,1))</f>
        <v>plays</v>
      </c>
      <c r="S4048" s="8">
        <f>(((J4048/60)/60)/24)+DATE(1970,1,1)+(-5/24)</f>
        <v>41904.442245370366</v>
      </c>
      <c r="T4048" s="8">
        <f>(((I4048/60)/60)/24)+DATE(1970,1,1)+(-5/24)</f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ROUND((E4049/D4049)*100,0)</f>
        <v>2</v>
      </c>
      <c r="P4049">
        <f>ROUND(IF(L4049=0,0,(E4049/L4049)),0)</f>
        <v>28</v>
      </c>
      <c r="Q4049" t="str">
        <f>LEFT(N4049, SEARCH("/",N4049,1)-1)</f>
        <v>theater</v>
      </c>
      <c r="R4049" t="str">
        <f>RIGHT(N4049,LEN(N4049)-SEARCH("/",N4049,1))</f>
        <v>plays</v>
      </c>
      <c r="S4049" s="8">
        <f>(((J4049/60)/60)/24)+DATE(1970,1,1)+(-5/24)</f>
        <v>41990.814155092587</v>
      </c>
      <c r="T4049" s="8">
        <f>(((I4049/60)/60)/24)+DATE(1970,1,1)+(-5/24)</f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ROUND((E4050/D4050)*100,0)</f>
        <v>18</v>
      </c>
      <c r="P4050">
        <f>ROUND(IF(L4050=0,0,(E4050/L4050)),0)</f>
        <v>33</v>
      </c>
      <c r="Q4050" t="str">
        <f>LEFT(N4050, SEARCH("/",N4050,1)-1)</f>
        <v>theater</v>
      </c>
      <c r="R4050" t="str">
        <f>RIGHT(N4050,LEN(N4050)-SEARCH("/",N4050,1))</f>
        <v>plays</v>
      </c>
      <c r="S4050" s="8">
        <f>(((J4050/60)/60)/24)+DATE(1970,1,1)+(-5/24)</f>
        <v>42436.300775462958</v>
      </c>
      <c r="T4050" s="8">
        <f>(((I4050/60)/60)/24)+DATE(1970,1,1)+(-5/24)</f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ROUND((E4051/D4051)*100,0)</f>
        <v>0</v>
      </c>
      <c r="P4051">
        <f>ROUND(IF(L4051=0,0,(E4051/L4051)),0)</f>
        <v>16</v>
      </c>
      <c r="Q4051" t="str">
        <f>LEFT(N4051, SEARCH("/",N4051,1)-1)</f>
        <v>theater</v>
      </c>
      <c r="R4051" t="str">
        <f>RIGHT(N4051,LEN(N4051)-SEARCH("/",N4051,1))</f>
        <v>plays</v>
      </c>
      <c r="S4051" s="8">
        <f>(((J4051/60)/60)/24)+DATE(1970,1,1)+(-5/24)</f>
        <v>42169.750173611108</v>
      </c>
      <c r="T4051" s="8">
        <f>(((I4051/60)/60)/24)+DATE(1970,1,1)+(-5/24)</f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ROUND((E4052/D4052)*100,0)</f>
        <v>0</v>
      </c>
      <c r="P4052">
        <f>ROUND(IF(L4052=0,0,(E4052/L4052)),0)</f>
        <v>1</v>
      </c>
      <c r="Q4052" t="str">
        <f>LEFT(N4052, SEARCH("/",N4052,1)-1)</f>
        <v>theater</v>
      </c>
      <c r="R4052" t="str">
        <f>RIGHT(N4052,LEN(N4052)-SEARCH("/",N4052,1))</f>
        <v>plays</v>
      </c>
      <c r="S4052" s="8">
        <f>(((J4052/60)/60)/24)+DATE(1970,1,1)+(-5/24)</f>
        <v>41905.428136574068</v>
      </c>
      <c r="T4052" s="8">
        <f>(((I4052/60)/60)/24)+DATE(1970,1,1)+(-5/24)</f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ROUND((E4053/D4053)*100,0)</f>
        <v>0</v>
      </c>
      <c r="P4053">
        <f>ROUND(IF(L4053=0,0,(E4053/L4053)),0)</f>
        <v>0</v>
      </c>
      <c r="Q4053" t="str">
        <f>LEFT(N4053, SEARCH("/",N4053,1)-1)</f>
        <v>theater</v>
      </c>
      <c r="R4053" t="str">
        <f>RIGHT(N4053,LEN(N4053)-SEARCH("/",N4053,1))</f>
        <v>plays</v>
      </c>
      <c r="S4053" s="8">
        <f>(((J4053/60)/60)/24)+DATE(1970,1,1)+(-5/24)</f>
        <v>41761.601817129631</v>
      </c>
      <c r="T4053" s="8">
        <f>(((I4053/60)/60)/24)+DATE(1970,1,1)+(-5/24)</f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ROUND((E4054/D4054)*100,0)</f>
        <v>38</v>
      </c>
      <c r="P4054">
        <f>ROUND(IF(L4054=0,0,(E4054/L4054)),0)</f>
        <v>87</v>
      </c>
      <c r="Q4054" t="str">
        <f>LEFT(N4054, SEARCH("/",N4054,1)-1)</f>
        <v>theater</v>
      </c>
      <c r="R4054" t="str">
        <f>RIGHT(N4054,LEN(N4054)-SEARCH("/",N4054,1))</f>
        <v>plays</v>
      </c>
      <c r="S4054" s="8">
        <f>(((J4054/60)/60)/24)+DATE(1970,1,1)+(-5/24)</f>
        <v>41865.670324074068</v>
      </c>
      <c r="T4054" s="8">
        <f>(((I4054/60)/60)/24)+DATE(1970,1,1)+(-5/24)</f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ROUND((E4055/D4055)*100,0)</f>
        <v>22</v>
      </c>
      <c r="P4055">
        <f>ROUND(IF(L4055=0,0,(E4055/L4055)),0)</f>
        <v>55</v>
      </c>
      <c r="Q4055" t="str">
        <f>LEFT(N4055, SEARCH("/",N4055,1)-1)</f>
        <v>theater</v>
      </c>
      <c r="R4055" t="str">
        <f>RIGHT(N4055,LEN(N4055)-SEARCH("/",N4055,1))</f>
        <v>plays</v>
      </c>
      <c r="S4055" s="8">
        <f>(((J4055/60)/60)/24)+DATE(1970,1,1)+(-5/24)</f>
        <v>41928.481805555552</v>
      </c>
      <c r="T4055" s="8">
        <f>(((I4055/60)/60)/24)+DATE(1970,1,1)+(-5/24)</f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ROUND((E4056/D4056)*100,0)</f>
        <v>0</v>
      </c>
      <c r="P4056">
        <f>ROUND(IF(L4056=0,0,(E4056/L4056)),0)</f>
        <v>0</v>
      </c>
      <c r="Q4056" t="str">
        <f>LEFT(N4056, SEARCH("/",N4056,1)-1)</f>
        <v>theater</v>
      </c>
      <c r="R4056" t="str">
        <f>RIGHT(N4056,LEN(N4056)-SEARCH("/",N4056,1))</f>
        <v>plays</v>
      </c>
      <c r="S4056" s="8">
        <f>(((J4056/60)/60)/24)+DATE(1970,1,1)+(-5/24)</f>
        <v>42613.632928240739</v>
      </c>
      <c r="T4056" s="8">
        <f>(((I4056/60)/60)/24)+DATE(1970,1,1)+(-5/24)</f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ROUND((E4057/D4057)*100,0)</f>
        <v>18</v>
      </c>
      <c r="P4057">
        <f>ROUND(IF(L4057=0,0,(E4057/L4057)),0)</f>
        <v>42</v>
      </c>
      <c r="Q4057" t="str">
        <f>LEFT(N4057, SEARCH("/",N4057,1)-1)</f>
        <v>theater</v>
      </c>
      <c r="R4057" t="str">
        <f>RIGHT(N4057,LEN(N4057)-SEARCH("/",N4057,1))</f>
        <v>plays</v>
      </c>
      <c r="S4057" s="8">
        <f>(((J4057/60)/60)/24)+DATE(1970,1,1)+(-5/24)</f>
        <v>41779.44017361111</v>
      </c>
      <c r="T4057" s="8">
        <f>(((I4057/60)/60)/24)+DATE(1970,1,1)+(-5/24)</f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ROUND((E4058/D4058)*100,0)</f>
        <v>53</v>
      </c>
      <c r="P4058">
        <f>ROUND(IF(L4058=0,0,(E4058/L4058)),0)</f>
        <v>88</v>
      </c>
      <c r="Q4058" t="str">
        <f>LEFT(N4058, SEARCH("/",N4058,1)-1)</f>
        <v>theater</v>
      </c>
      <c r="R4058" t="str">
        <f>RIGHT(N4058,LEN(N4058)-SEARCH("/",N4058,1))</f>
        <v>plays</v>
      </c>
      <c r="S4058" s="8">
        <f>(((J4058/60)/60)/24)+DATE(1970,1,1)+(-5/24)</f>
        <v>42534.724988425929</v>
      </c>
      <c r="T4058" s="8">
        <f>(((I4058/60)/60)/24)+DATE(1970,1,1)+(-5/24)</f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ROUND((E4059/D4059)*100,0)</f>
        <v>22</v>
      </c>
      <c r="P4059">
        <f>ROUND(IF(L4059=0,0,(E4059/L4059)),0)</f>
        <v>129</v>
      </c>
      <c r="Q4059" t="str">
        <f>LEFT(N4059, SEARCH("/",N4059,1)-1)</f>
        <v>theater</v>
      </c>
      <c r="R4059" t="str">
        <f>RIGHT(N4059,LEN(N4059)-SEARCH("/",N4059,1))</f>
        <v>plays</v>
      </c>
      <c r="S4059" s="8">
        <f>(((J4059/60)/60)/24)+DATE(1970,1,1)+(-5/24)</f>
        <v>42310.760185185187</v>
      </c>
      <c r="T4059" s="8">
        <f>(((I4059/60)/60)/24)+DATE(1970,1,1)+(-5/24)</f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ROUND((E4060/D4060)*100,0)</f>
        <v>3</v>
      </c>
      <c r="P4060">
        <f>ROUND(IF(L4060=0,0,(E4060/L4060)),0)</f>
        <v>24</v>
      </c>
      <c r="Q4060" t="str">
        <f>LEFT(N4060, SEARCH("/",N4060,1)-1)</f>
        <v>theater</v>
      </c>
      <c r="R4060" t="str">
        <f>RIGHT(N4060,LEN(N4060)-SEARCH("/",N4060,1))</f>
        <v>plays</v>
      </c>
      <c r="S4060" s="8">
        <f>(((J4060/60)/60)/24)+DATE(1970,1,1)+(-5/24)</f>
        <v>42445.852361111109</v>
      </c>
      <c r="T4060" s="8">
        <f>(((I4060/60)/60)/24)+DATE(1970,1,1)+(-5/24)</f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ROUND((E4061/D4061)*100,0)</f>
        <v>3</v>
      </c>
      <c r="P4061">
        <f>ROUND(IF(L4061=0,0,(E4061/L4061)),0)</f>
        <v>36</v>
      </c>
      <c r="Q4061" t="str">
        <f>LEFT(N4061, SEARCH("/",N4061,1)-1)</f>
        <v>theater</v>
      </c>
      <c r="R4061" t="str">
        <f>RIGHT(N4061,LEN(N4061)-SEARCH("/",N4061,1))</f>
        <v>plays</v>
      </c>
      <c r="S4061" s="8">
        <f>(((J4061/60)/60)/24)+DATE(1970,1,1)+(-5/24)</f>
        <v>41866.432314814811</v>
      </c>
      <c r="T4061" s="8">
        <f>(((I4061/60)/60)/24)+DATE(1970,1,1)+(-5/24)</f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ROUND((E4062/D4062)*100,0)</f>
        <v>3</v>
      </c>
      <c r="P4062">
        <f>ROUND(IF(L4062=0,0,(E4062/L4062)),0)</f>
        <v>57</v>
      </c>
      <c r="Q4062" t="str">
        <f>LEFT(N4062, SEARCH("/",N4062,1)-1)</f>
        <v>theater</v>
      </c>
      <c r="R4062" t="str">
        <f>RIGHT(N4062,LEN(N4062)-SEARCH("/",N4062,1))</f>
        <v>plays</v>
      </c>
      <c r="S4062" s="8">
        <f>(((J4062/60)/60)/24)+DATE(1970,1,1)+(-5/24)</f>
        <v>41779.486759259256</v>
      </c>
      <c r="T4062" s="8">
        <f>(((I4062/60)/60)/24)+DATE(1970,1,1)+(-5/24)</f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ROUND((E4063/D4063)*100,0)</f>
        <v>0</v>
      </c>
      <c r="P4063">
        <f>ROUND(IF(L4063=0,0,(E4063/L4063)),0)</f>
        <v>0</v>
      </c>
      <c r="Q4063" t="str">
        <f>LEFT(N4063, SEARCH("/",N4063,1)-1)</f>
        <v>theater</v>
      </c>
      <c r="R4063" t="str">
        <f>RIGHT(N4063,LEN(N4063)-SEARCH("/",N4063,1))</f>
        <v>plays</v>
      </c>
      <c r="S4063" s="8">
        <f>(((J4063/60)/60)/24)+DATE(1970,1,1)+(-5/24)</f>
        <v>42420.933136574073</v>
      </c>
      <c r="T4063" s="8">
        <f>(((I4063/60)/60)/24)+DATE(1970,1,1)+(-5/24)</f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ROUND((E4064/D4064)*100,0)</f>
        <v>2</v>
      </c>
      <c r="P4064">
        <f>ROUND(IF(L4064=0,0,(E4064/L4064)),0)</f>
        <v>163</v>
      </c>
      <c r="Q4064" t="str">
        <f>LEFT(N4064, SEARCH("/",N4064,1)-1)</f>
        <v>theater</v>
      </c>
      <c r="R4064" t="str">
        <f>RIGHT(N4064,LEN(N4064)-SEARCH("/",N4064,1))</f>
        <v>plays</v>
      </c>
      <c r="S4064" s="8">
        <f>(((J4064/60)/60)/24)+DATE(1970,1,1)+(-5/24)</f>
        <v>42523.530879629623</v>
      </c>
      <c r="T4064" s="8">
        <f>(((I4064/60)/60)/24)+DATE(1970,1,1)+(-5/24)</f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ROUND((E4065/D4065)*100,0)</f>
        <v>1</v>
      </c>
      <c r="P4065">
        <f>ROUND(IF(L4065=0,0,(E4065/L4065)),0)</f>
        <v>15</v>
      </c>
      <c r="Q4065" t="str">
        <f>LEFT(N4065, SEARCH("/",N4065,1)-1)</f>
        <v>theater</v>
      </c>
      <c r="R4065" t="str">
        <f>RIGHT(N4065,LEN(N4065)-SEARCH("/",N4065,1))</f>
        <v>plays</v>
      </c>
      <c r="S4065" s="8">
        <f>(((J4065/60)/60)/24)+DATE(1970,1,1)+(-5/24)</f>
        <v>41787.473194444443</v>
      </c>
      <c r="T4065" s="8">
        <f>(((I4065/60)/60)/24)+DATE(1970,1,1)+(-5/24)</f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ROUND((E4066/D4066)*100,0)</f>
        <v>19</v>
      </c>
      <c r="P4066">
        <f>ROUND(IF(L4066=0,0,(E4066/L4066)),0)</f>
        <v>64</v>
      </c>
      <c r="Q4066" t="str">
        <f>LEFT(N4066, SEARCH("/",N4066,1)-1)</f>
        <v>theater</v>
      </c>
      <c r="R4066" t="str">
        <f>RIGHT(N4066,LEN(N4066)-SEARCH("/",N4066,1))</f>
        <v>plays</v>
      </c>
      <c r="S4066" s="8">
        <f>(((J4066/60)/60)/24)+DATE(1970,1,1)+(-5/24)</f>
        <v>42093.379930555551</v>
      </c>
      <c r="T4066" s="8">
        <f>(((I4066/60)/60)/24)+DATE(1970,1,1)+(-5/24)</f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ROUND((E4067/D4067)*100,0)</f>
        <v>1</v>
      </c>
      <c r="P4067">
        <f>ROUND(IF(L4067=0,0,(E4067/L4067)),0)</f>
        <v>7</v>
      </c>
      <c r="Q4067" t="str">
        <f>LEFT(N4067, SEARCH("/",N4067,1)-1)</f>
        <v>theater</v>
      </c>
      <c r="R4067" t="str">
        <f>RIGHT(N4067,LEN(N4067)-SEARCH("/",N4067,1))</f>
        <v>plays</v>
      </c>
      <c r="S4067" s="8">
        <f>(((J4067/60)/60)/24)+DATE(1970,1,1)+(-5/24)</f>
        <v>41833.74318287037</v>
      </c>
      <c r="T4067" s="8">
        <f>(((I4067/60)/60)/24)+DATE(1970,1,1)+(-5/24)</f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ROUND((E4068/D4068)*100,0)</f>
        <v>0</v>
      </c>
      <c r="P4068">
        <f>ROUND(IF(L4068=0,0,(E4068/L4068)),0)</f>
        <v>25</v>
      </c>
      <c r="Q4068" t="str">
        <f>LEFT(N4068, SEARCH("/",N4068,1)-1)</f>
        <v>theater</v>
      </c>
      <c r="R4068" t="str">
        <f>RIGHT(N4068,LEN(N4068)-SEARCH("/",N4068,1))</f>
        <v>plays</v>
      </c>
      <c r="S4068" s="8">
        <f>(((J4068/60)/60)/24)+DATE(1970,1,1)+(-5/24)</f>
        <v>42478.830879629626</v>
      </c>
      <c r="T4068" s="8">
        <f>(((I4068/60)/60)/24)+DATE(1970,1,1)+(-5/24)</f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ROUND((E4069/D4069)*100,0)</f>
        <v>61</v>
      </c>
      <c r="P4069">
        <f>ROUND(IF(L4069=0,0,(E4069/L4069)),0)</f>
        <v>179</v>
      </c>
      <c r="Q4069" t="str">
        <f>LEFT(N4069, SEARCH("/",N4069,1)-1)</f>
        <v>theater</v>
      </c>
      <c r="R4069" t="str">
        <f>RIGHT(N4069,LEN(N4069)-SEARCH("/",N4069,1))</f>
        <v>plays</v>
      </c>
      <c r="S4069" s="8">
        <f>(((J4069/60)/60)/24)+DATE(1970,1,1)+(-5/24)</f>
        <v>42234.909143518518</v>
      </c>
      <c r="T4069" s="8">
        <f>(((I4069/60)/60)/24)+DATE(1970,1,1)+(-5/24)</f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ROUND((E4070/D4070)*100,0)</f>
        <v>1</v>
      </c>
      <c r="P4070">
        <f>ROUND(IF(L4070=0,0,(E4070/L4070)),0)</f>
        <v>35</v>
      </c>
      <c r="Q4070" t="str">
        <f>LEFT(N4070, SEARCH("/",N4070,1)-1)</f>
        <v>theater</v>
      </c>
      <c r="R4070" t="str">
        <f>RIGHT(N4070,LEN(N4070)-SEARCH("/",N4070,1))</f>
        <v>plays</v>
      </c>
      <c r="S4070" s="8">
        <f>(((J4070/60)/60)/24)+DATE(1970,1,1)+(-5/24)</f>
        <v>42718.755266203698</v>
      </c>
      <c r="T4070" s="8">
        <f>(((I4070/60)/60)/24)+DATE(1970,1,1)+(-5/24)</f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ROUND((E4071/D4071)*100,0)</f>
        <v>34</v>
      </c>
      <c r="P4071">
        <f>ROUND(IF(L4071=0,0,(E4071/L4071)),0)</f>
        <v>33</v>
      </c>
      <c r="Q4071" t="str">
        <f>LEFT(N4071, SEARCH("/",N4071,1)-1)</f>
        <v>theater</v>
      </c>
      <c r="R4071" t="str">
        <f>RIGHT(N4071,LEN(N4071)-SEARCH("/",N4071,1))</f>
        <v>plays</v>
      </c>
      <c r="S4071" s="8">
        <f>(((J4071/60)/60)/24)+DATE(1970,1,1)+(-5/24)</f>
        <v>42022.453194444439</v>
      </c>
      <c r="T4071" s="8">
        <f>(((I4071/60)/60)/24)+DATE(1970,1,1)+(-5/24)</f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ROUND((E4072/D4072)*100,0)</f>
        <v>17</v>
      </c>
      <c r="P4072">
        <f>ROUND(IF(L4072=0,0,(E4072/L4072)),0)</f>
        <v>28</v>
      </c>
      <c r="Q4072" t="str">
        <f>LEFT(N4072, SEARCH("/",N4072,1)-1)</f>
        <v>theater</v>
      </c>
      <c r="R4072" t="str">
        <f>RIGHT(N4072,LEN(N4072)-SEARCH("/",N4072,1))</f>
        <v>plays</v>
      </c>
      <c r="S4072" s="8">
        <f>(((J4072/60)/60)/24)+DATE(1970,1,1)+(-5/24)</f>
        <v>42031.458564814813</v>
      </c>
      <c r="T4072" s="8">
        <f>(((I4072/60)/60)/24)+DATE(1970,1,1)+(-5/24)</f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ROUND((E4073/D4073)*100,0)</f>
        <v>0</v>
      </c>
      <c r="P4073">
        <f>ROUND(IF(L4073=0,0,(E4073/L4073)),0)</f>
        <v>0</v>
      </c>
      <c r="Q4073" t="str">
        <f>LEFT(N4073, SEARCH("/",N4073,1)-1)</f>
        <v>theater</v>
      </c>
      <c r="R4073" t="str">
        <f>RIGHT(N4073,LEN(N4073)-SEARCH("/",N4073,1))</f>
        <v>plays</v>
      </c>
      <c r="S4073" s="8">
        <f>(((J4073/60)/60)/24)+DATE(1970,1,1)+(-5/24)</f>
        <v>42700.59642361111</v>
      </c>
      <c r="T4073" s="8">
        <f>(((I4073/60)/60)/24)+DATE(1970,1,1)+(-5/24)</f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ROUND((E4074/D4074)*100,0)</f>
        <v>0</v>
      </c>
      <c r="P4074">
        <f>ROUND(IF(L4074=0,0,(E4074/L4074)),0)</f>
        <v>2</v>
      </c>
      <c r="Q4074" t="str">
        <f>LEFT(N4074, SEARCH("/",N4074,1)-1)</f>
        <v>theater</v>
      </c>
      <c r="R4074" t="str">
        <f>RIGHT(N4074,LEN(N4074)-SEARCH("/",N4074,1))</f>
        <v>plays</v>
      </c>
      <c r="S4074" s="8">
        <f>(((J4074/60)/60)/24)+DATE(1970,1,1)+(-5/24)</f>
        <v>41812.566099537034</v>
      </c>
      <c r="T4074" s="8">
        <f>(((I4074/60)/60)/24)+DATE(1970,1,1)+(-5/24)</f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ROUND((E4075/D4075)*100,0)</f>
        <v>1</v>
      </c>
      <c r="P4075">
        <f>ROUND(IF(L4075=0,0,(E4075/L4075)),0)</f>
        <v>19</v>
      </c>
      <c r="Q4075" t="str">
        <f>LEFT(N4075, SEARCH("/",N4075,1)-1)</f>
        <v>theater</v>
      </c>
      <c r="R4075" t="str">
        <f>RIGHT(N4075,LEN(N4075)-SEARCH("/",N4075,1))</f>
        <v>plays</v>
      </c>
      <c r="S4075" s="8">
        <f>(((J4075/60)/60)/24)+DATE(1970,1,1)+(-5/24)</f>
        <v>42078.136875000004</v>
      </c>
      <c r="T4075" s="8">
        <f>(((I4075/60)/60)/24)+DATE(1970,1,1)+(-5/24)</f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ROUND((E4076/D4076)*100,0)</f>
        <v>27</v>
      </c>
      <c r="P4076">
        <f>ROUND(IF(L4076=0,0,(E4076/L4076)),0)</f>
        <v>35</v>
      </c>
      <c r="Q4076" t="str">
        <f>LEFT(N4076, SEARCH("/",N4076,1)-1)</f>
        <v>theater</v>
      </c>
      <c r="R4076" t="str">
        <f>RIGHT(N4076,LEN(N4076)-SEARCH("/",N4076,1))</f>
        <v>plays</v>
      </c>
      <c r="S4076" s="8">
        <f>(((J4076/60)/60)/24)+DATE(1970,1,1)+(-5/24)</f>
        <v>42283.344618055555</v>
      </c>
      <c r="T4076" s="8">
        <f>(((I4076/60)/60)/24)+DATE(1970,1,1)+(-5/24)</f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ROUND((E4077/D4077)*100,0)</f>
        <v>29</v>
      </c>
      <c r="P4077">
        <f>ROUND(IF(L4077=0,0,(E4077/L4077)),0)</f>
        <v>44</v>
      </c>
      <c r="Q4077" t="str">
        <f>LEFT(N4077, SEARCH("/",N4077,1)-1)</f>
        <v>theater</v>
      </c>
      <c r="R4077" t="str">
        <f>RIGHT(N4077,LEN(N4077)-SEARCH("/",N4077,1))</f>
        <v>plays</v>
      </c>
      <c r="S4077" s="8">
        <f>(((J4077/60)/60)/24)+DATE(1970,1,1)+(-5/24)</f>
        <v>41778.837604166663</v>
      </c>
      <c r="T4077" s="8">
        <f>(((I4077/60)/60)/24)+DATE(1970,1,1)+(-5/24)</f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ROUND((E4078/D4078)*100,0)</f>
        <v>0</v>
      </c>
      <c r="P4078">
        <f>ROUND(IF(L4078=0,0,(E4078/L4078)),0)</f>
        <v>0</v>
      </c>
      <c r="Q4078" t="str">
        <f>LEFT(N4078, SEARCH("/",N4078,1)-1)</f>
        <v>theater</v>
      </c>
      <c r="R4078" t="str">
        <f>RIGHT(N4078,LEN(N4078)-SEARCH("/",N4078,1))</f>
        <v>plays</v>
      </c>
      <c r="S4078" s="8">
        <f>(((J4078/60)/60)/24)+DATE(1970,1,1)+(-5/24)</f>
        <v>41905.587372685186</v>
      </c>
      <c r="T4078" s="8">
        <f>(((I4078/60)/60)/24)+DATE(1970,1,1)+(-5/24)</f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ROUND((E4079/D4079)*100,0)</f>
        <v>9</v>
      </c>
      <c r="P4079">
        <f>ROUND(IF(L4079=0,0,(E4079/L4079)),0)</f>
        <v>223</v>
      </c>
      <c r="Q4079" t="str">
        <f>LEFT(N4079, SEARCH("/",N4079,1)-1)</f>
        <v>theater</v>
      </c>
      <c r="R4079" t="str">
        <f>RIGHT(N4079,LEN(N4079)-SEARCH("/",N4079,1))</f>
        <v>plays</v>
      </c>
      <c r="S4079" s="8">
        <f>(((J4079/60)/60)/24)+DATE(1970,1,1)+(-5/24)</f>
        <v>42695.502245370364</v>
      </c>
      <c r="T4079" s="8">
        <f>(((I4079/60)/60)/24)+DATE(1970,1,1)+(-5/24)</f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ROUND((E4080/D4080)*100,0)</f>
        <v>0</v>
      </c>
      <c r="P4080">
        <f>ROUND(IF(L4080=0,0,(E4080/L4080)),0)</f>
        <v>0</v>
      </c>
      <c r="Q4080" t="str">
        <f>LEFT(N4080, SEARCH("/",N4080,1)-1)</f>
        <v>theater</v>
      </c>
      <c r="R4080" t="str">
        <f>RIGHT(N4080,LEN(N4080)-SEARCH("/",N4080,1))</f>
        <v>plays</v>
      </c>
      <c r="S4080" s="8">
        <f>(((J4080/60)/60)/24)+DATE(1970,1,1)+(-5/24)</f>
        <v>42732.579189814809</v>
      </c>
      <c r="T4080" s="8">
        <f>(((I4080/60)/60)/24)+DATE(1970,1,1)+(-5/24)</f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ROUND((E4081/D4081)*100,0)</f>
        <v>0</v>
      </c>
      <c r="P4081">
        <f>ROUND(IF(L4081=0,0,(E4081/L4081)),0)</f>
        <v>5</v>
      </c>
      <c r="Q4081" t="str">
        <f>LEFT(N4081, SEARCH("/",N4081,1)-1)</f>
        <v>theater</v>
      </c>
      <c r="R4081" t="str">
        <f>RIGHT(N4081,LEN(N4081)-SEARCH("/",N4081,1))</f>
        <v>plays</v>
      </c>
      <c r="S4081" s="8">
        <f>(((J4081/60)/60)/24)+DATE(1970,1,1)+(-5/24)</f>
        <v>42510.730567129627</v>
      </c>
      <c r="T4081" s="8">
        <f>(((I4081/60)/60)/24)+DATE(1970,1,1)+(-5/24)</f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ROUND((E4082/D4082)*100,0)</f>
        <v>0</v>
      </c>
      <c r="P4082">
        <f>ROUND(IF(L4082=0,0,(E4082/L4082)),0)</f>
        <v>0</v>
      </c>
      <c r="Q4082" t="str">
        <f>LEFT(N4082, SEARCH("/",N4082,1)-1)</f>
        <v>theater</v>
      </c>
      <c r="R4082" t="str">
        <f>RIGHT(N4082,LEN(N4082)-SEARCH("/",N4082,1))</f>
        <v>plays</v>
      </c>
      <c r="S4082" s="8">
        <f>(((J4082/60)/60)/24)+DATE(1970,1,1)+(-5/24)</f>
        <v>42511.489768518521</v>
      </c>
      <c r="T4082" s="8">
        <f>(((I4082/60)/60)/24)+DATE(1970,1,1)+(-5/24)</f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ROUND((E4083/D4083)*100,0)</f>
        <v>16</v>
      </c>
      <c r="P4083">
        <f>ROUND(IF(L4083=0,0,(E4083/L4083)),0)</f>
        <v>29</v>
      </c>
      <c r="Q4083" t="str">
        <f>LEFT(N4083, SEARCH("/",N4083,1)-1)</f>
        <v>theater</v>
      </c>
      <c r="R4083" t="str">
        <f>RIGHT(N4083,LEN(N4083)-SEARCH("/",N4083,1))</f>
        <v>plays</v>
      </c>
      <c r="S4083" s="8">
        <f>(((J4083/60)/60)/24)+DATE(1970,1,1)+(-5/24)</f>
        <v>42041.372974537029</v>
      </c>
      <c r="T4083" s="8">
        <f>(((I4083/60)/60)/24)+DATE(1970,1,1)+(-5/24)</f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ROUND((E4084/D4084)*100,0)</f>
        <v>2</v>
      </c>
      <c r="P4084">
        <f>ROUND(IF(L4084=0,0,(E4084/L4084)),0)</f>
        <v>2</v>
      </c>
      <c r="Q4084" t="str">
        <f>LEFT(N4084, SEARCH("/",N4084,1)-1)</f>
        <v>theater</v>
      </c>
      <c r="R4084" t="str">
        <f>RIGHT(N4084,LEN(N4084)-SEARCH("/",N4084,1))</f>
        <v>plays</v>
      </c>
      <c r="S4084" s="8">
        <f>(((J4084/60)/60)/24)+DATE(1970,1,1)+(-5/24)</f>
        <v>42306.980937499997</v>
      </c>
      <c r="T4084" s="8">
        <f>(((I4084/60)/60)/24)+DATE(1970,1,1)+(-5/24)</f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ROUND((E4085/D4085)*100,0)</f>
        <v>22</v>
      </c>
      <c r="P4085">
        <f>ROUND(IF(L4085=0,0,(E4085/L4085)),0)</f>
        <v>127</v>
      </c>
      <c r="Q4085" t="str">
        <f>LEFT(N4085, SEARCH("/",N4085,1)-1)</f>
        <v>theater</v>
      </c>
      <c r="R4085" t="str">
        <f>RIGHT(N4085,LEN(N4085)-SEARCH("/",N4085,1))</f>
        <v>plays</v>
      </c>
      <c r="S4085" s="8">
        <f>(((J4085/60)/60)/24)+DATE(1970,1,1)+(-5/24)</f>
        <v>42353.553425925922</v>
      </c>
      <c r="T4085" s="8">
        <f>(((I4085/60)/60)/24)+DATE(1970,1,1)+(-5/24)</f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ROUND((E4086/D4086)*100,0)</f>
        <v>0</v>
      </c>
      <c r="P4086">
        <f>ROUND(IF(L4086=0,0,(E4086/L4086)),0)</f>
        <v>10</v>
      </c>
      <c r="Q4086" t="str">
        <f>LEFT(N4086, SEARCH("/",N4086,1)-1)</f>
        <v>theater</v>
      </c>
      <c r="R4086" t="str">
        <f>RIGHT(N4086,LEN(N4086)-SEARCH("/",N4086,1))</f>
        <v>plays</v>
      </c>
      <c r="S4086" s="8">
        <f>(((J4086/60)/60)/24)+DATE(1970,1,1)+(-5/24)</f>
        <v>42622.228078703702</v>
      </c>
      <c r="T4086" s="8">
        <f>(((I4086/60)/60)/24)+DATE(1970,1,1)+(-5/24)</f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ROUND((E4087/D4087)*100,0)</f>
        <v>0</v>
      </c>
      <c r="P4087">
        <f>ROUND(IF(L4087=0,0,(E4087/L4087)),0)</f>
        <v>10</v>
      </c>
      <c r="Q4087" t="str">
        <f>LEFT(N4087, SEARCH("/",N4087,1)-1)</f>
        <v>theater</v>
      </c>
      <c r="R4087" t="str">
        <f>RIGHT(N4087,LEN(N4087)-SEARCH("/",N4087,1))</f>
        <v>plays</v>
      </c>
      <c r="S4087" s="8">
        <f>(((J4087/60)/60)/24)+DATE(1970,1,1)+(-5/24)</f>
        <v>42058.395543981482</v>
      </c>
      <c r="T4087" s="8">
        <f>(((I4087/60)/60)/24)+DATE(1970,1,1)+(-5/24)</f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ROUND((E4088/D4088)*100,0)</f>
        <v>5</v>
      </c>
      <c r="P4088">
        <f>ROUND(IF(L4088=0,0,(E4088/L4088)),0)</f>
        <v>9</v>
      </c>
      <c r="Q4088" t="str">
        <f>LEFT(N4088, SEARCH("/",N4088,1)-1)</f>
        <v>theater</v>
      </c>
      <c r="R4088" t="str">
        <f>RIGHT(N4088,LEN(N4088)-SEARCH("/",N4088,1))</f>
        <v>plays</v>
      </c>
      <c r="S4088" s="8">
        <f>(((J4088/60)/60)/24)+DATE(1970,1,1)+(-5/24)</f>
        <v>42304.732627314814</v>
      </c>
      <c r="T4088" s="8">
        <f>(((I4088/60)/60)/24)+DATE(1970,1,1)+(-5/24)</f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ROUND((E4089/D4089)*100,0)</f>
        <v>0</v>
      </c>
      <c r="P4089">
        <f>ROUND(IF(L4089=0,0,(E4089/L4089)),0)</f>
        <v>0</v>
      </c>
      <c r="Q4089" t="str">
        <f>LEFT(N4089, SEARCH("/",N4089,1)-1)</f>
        <v>theater</v>
      </c>
      <c r="R4089" t="str">
        <f>RIGHT(N4089,LEN(N4089)-SEARCH("/",N4089,1))</f>
        <v>plays</v>
      </c>
      <c r="S4089" s="8">
        <f>(((J4089/60)/60)/24)+DATE(1970,1,1)+(-5/24)</f>
        <v>42538.53456018518</v>
      </c>
      <c r="T4089" s="8">
        <f>(((I4089/60)/60)/24)+DATE(1970,1,1)+(-5/24)</f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ROUND((E4090/D4090)*100,0)</f>
        <v>11</v>
      </c>
      <c r="P4090">
        <f>ROUND(IF(L4090=0,0,(E4090/L4090)),0)</f>
        <v>72</v>
      </c>
      <c r="Q4090" t="str">
        <f>LEFT(N4090, SEARCH("/",N4090,1)-1)</f>
        <v>theater</v>
      </c>
      <c r="R4090" t="str">
        <f>RIGHT(N4090,LEN(N4090)-SEARCH("/",N4090,1))</f>
        <v>plays</v>
      </c>
      <c r="S4090" s="8">
        <f>(((J4090/60)/60)/24)+DATE(1970,1,1)+(-5/24)</f>
        <v>41990.40421296296</v>
      </c>
      <c r="T4090" s="8">
        <f>(((I4090/60)/60)/24)+DATE(1970,1,1)+(-5/24)</f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ROUND((E4091/D4091)*100,0)</f>
        <v>5</v>
      </c>
      <c r="P4091">
        <f>ROUND(IF(L4091=0,0,(E4091/L4091)),0)</f>
        <v>30</v>
      </c>
      <c r="Q4091" t="str">
        <f>LEFT(N4091, SEARCH("/",N4091,1)-1)</f>
        <v>theater</v>
      </c>
      <c r="R4091" t="str">
        <f>RIGHT(N4091,LEN(N4091)-SEARCH("/",N4091,1))</f>
        <v>plays</v>
      </c>
      <c r="S4091" s="8">
        <f>(((J4091/60)/60)/24)+DATE(1970,1,1)+(-5/24)</f>
        <v>42122.524166666662</v>
      </c>
      <c r="T4091" s="8">
        <f>(((I4091/60)/60)/24)+DATE(1970,1,1)+(-5/24)</f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ROUND((E4092/D4092)*100,0)</f>
        <v>3</v>
      </c>
      <c r="P4092">
        <f>ROUND(IF(L4092=0,0,(E4092/L4092)),0)</f>
        <v>11</v>
      </c>
      <c r="Q4092" t="str">
        <f>LEFT(N4092, SEARCH("/",N4092,1)-1)</f>
        <v>theater</v>
      </c>
      <c r="R4092" t="str">
        <f>RIGHT(N4092,LEN(N4092)-SEARCH("/",N4092,1))</f>
        <v>plays</v>
      </c>
      <c r="S4092" s="8">
        <f>(((J4092/60)/60)/24)+DATE(1970,1,1)+(-5/24)</f>
        <v>42209.464548611104</v>
      </c>
      <c r="T4092" s="8">
        <f>(((I4092/60)/60)/24)+DATE(1970,1,1)+(-5/24)</f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ROUND((E4093/D4093)*100,0)</f>
        <v>13</v>
      </c>
      <c r="P4093">
        <f>ROUND(IF(L4093=0,0,(E4093/L4093)),0)</f>
        <v>26</v>
      </c>
      <c r="Q4093" t="str">
        <f>LEFT(N4093, SEARCH("/",N4093,1)-1)</f>
        <v>theater</v>
      </c>
      <c r="R4093" t="str">
        <f>RIGHT(N4093,LEN(N4093)-SEARCH("/",N4093,1))</f>
        <v>plays</v>
      </c>
      <c r="S4093" s="8">
        <f>(((J4093/60)/60)/24)+DATE(1970,1,1)+(-5/24)</f>
        <v>41990.298043981478</v>
      </c>
      <c r="T4093" s="8">
        <f>(((I4093/60)/60)/24)+DATE(1970,1,1)+(-5/24)</f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ROUND((E4094/D4094)*100,0)</f>
        <v>0</v>
      </c>
      <c r="P4094">
        <f>ROUND(IF(L4094=0,0,(E4094/L4094)),0)</f>
        <v>20</v>
      </c>
      <c r="Q4094" t="str">
        <f>LEFT(N4094, SEARCH("/",N4094,1)-1)</f>
        <v>theater</v>
      </c>
      <c r="R4094" t="str">
        <f>RIGHT(N4094,LEN(N4094)-SEARCH("/",N4094,1))</f>
        <v>plays</v>
      </c>
      <c r="S4094" s="8">
        <f>(((J4094/60)/60)/24)+DATE(1970,1,1)+(-5/24)</f>
        <v>42038.986655092587</v>
      </c>
      <c r="T4094" s="8">
        <f>(((I4094/60)/60)/24)+DATE(1970,1,1)+(-5/24)</f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ROUND((E4095/D4095)*100,0)</f>
        <v>2</v>
      </c>
      <c r="P4095">
        <f>ROUND(IF(L4095=0,0,(E4095/L4095)),0)</f>
        <v>15</v>
      </c>
      <c r="Q4095" t="str">
        <f>LEFT(N4095, SEARCH("/",N4095,1)-1)</f>
        <v>theater</v>
      </c>
      <c r="R4095" t="str">
        <f>RIGHT(N4095,LEN(N4095)-SEARCH("/",N4095,1))</f>
        <v>plays</v>
      </c>
      <c r="S4095" s="8">
        <f>(((J4095/60)/60)/24)+DATE(1970,1,1)+(-5/24)</f>
        <v>42178.607557870368</v>
      </c>
      <c r="T4095" s="8">
        <f>(((I4095/60)/60)/24)+DATE(1970,1,1)+(-5/24)</f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ROUND((E4096/D4096)*100,0)</f>
        <v>37</v>
      </c>
      <c r="P4096">
        <f>ROUND(IF(L4096=0,0,(E4096/L4096)),0)</f>
        <v>91</v>
      </c>
      <c r="Q4096" t="str">
        <f>LEFT(N4096, SEARCH("/",N4096,1)-1)</f>
        <v>theater</v>
      </c>
      <c r="R4096" t="str">
        <f>RIGHT(N4096,LEN(N4096)-SEARCH("/",N4096,1))</f>
        <v>plays</v>
      </c>
      <c r="S4096" s="8">
        <f>(((J4096/60)/60)/24)+DATE(1970,1,1)+(-5/24)</f>
        <v>41889.878472222219</v>
      </c>
      <c r="T4096" s="8">
        <f>(((I4096/60)/60)/24)+DATE(1970,1,1)+(-5/24)</f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ROUND((E4097/D4097)*100,0)</f>
        <v>3</v>
      </c>
      <c r="P4097">
        <f>ROUND(IF(L4097=0,0,(E4097/L4097)),0)</f>
        <v>800</v>
      </c>
      <c r="Q4097" t="str">
        <f>LEFT(N4097, SEARCH("/",N4097,1)-1)</f>
        <v>theater</v>
      </c>
      <c r="R4097" t="str">
        <f>RIGHT(N4097,LEN(N4097)-SEARCH("/",N4097,1))</f>
        <v>plays</v>
      </c>
      <c r="S4097" s="8">
        <f>(((J4097/60)/60)/24)+DATE(1970,1,1)+(-5/24)</f>
        <v>42692.823495370372</v>
      </c>
      <c r="T4097" s="8">
        <f>(((I4097/60)/60)/24)+DATE(1970,1,1)+(-5/24)</f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ROUND((E4098/D4098)*100,0)</f>
        <v>11</v>
      </c>
      <c r="P4098">
        <f>ROUND(IF(L4098=0,0,(E4098/L4098)),0)</f>
        <v>80</v>
      </c>
      <c r="Q4098" t="str">
        <f>LEFT(N4098, SEARCH("/",N4098,1)-1)</f>
        <v>theater</v>
      </c>
      <c r="R4098" t="str">
        <f>RIGHT(N4098,LEN(N4098)-SEARCH("/",N4098,1))</f>
        <v>plays</v>
      </c>
      <c r="S4098" s="8">
        <f>(((J4098/60)/60)/24)+DATE(1970,1,1)+(-5/24)</f>
        <v>42750.321979166663</v>
      </c>
      <c r="T4098" s="8">
        <f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ROUND((E4099/D4099)*100,0)</f>
        <v>0</v>
      </c>
      <c r="P4099">
        <f>ROUND(IF(L4099=0,0,(E4099/L4099)),0)</f>
        <v>0</v>
      </c>
      <c r="Q4099" t="str">
        <f>LEFT(N4099, SEARCH("/",N4099,1)-1)</f>
        <v>theater</v>
      </c>
      <c r="R4099" t="str">
        <f>RIGHT(N4099,LEN(N4099)-SEARCH("/",N4099,1))</f>
        <v>plays</v>
      </c>
      <c r="S4099" s="8">
        <f>(((J4099/60)/60)/24)+DATE(1970,1,1)+(-5/24)</f>
        <v>42344.616168981483</v>
      </c>
      <c r="T4099" s="8">
        <f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ROUND((E4100/D4100)*100,0)</f>
        <v>0</v>
      </c>
      <c r="P4100">
        <f>ROUND(IF(L4100=0,0,(E4100/L4100)),0)</f>
        <v>0</v>
      </c>
      <c r="Q4100" t="str">
        <f>LEFT(N4100, SEARCH("/",N4100,1)-1)</f>
        <v>theater</v>
      </c>
      <c r="R4100" t="str">
        <f>RIGHT(N4100,LEN(N4100)-SEARCH("/",N4100,1))</f>
        <v>plays</v>
      </c>
      <c r="S4100" s="8">
        <f>(((J4100/60)/60)/24)+DATE(1970,1,1)+(-5/24)</f>
        <v>42495.51385416666</v>
      </c>
      <c r="T4100" s="8">
        <f>(((I4100/60)/60)/24)+DATE(1970,1,1)+(-5/24)</f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ROUND((E4101/D4101)*100,0)</f>
        <v>1</v>
      </c>
      <c r="P4101">
        <f>ROUND(IF(L4101=0,0,(E4101/L4101)),0)</f>
        <v>50</v>
      </c>
      <c r="Q4101" t="str">
        <f>LEFT(N4101, SEARCH("/",N4101,1)-1)</f>
        <v>theater</v>
      </c>
      <c r="R4101" t="str">
        <f>RIGHT(N4101,LEN(N4101)-SEARCH("/",N4101,1))</f>
        <v>plays</v>
      </c>
      <c r="S4101" s="8">
        <f>(((J4101/60)/60)/24)+DATE(1970,1,1)+(-5/24)</f>
        <v>42570.642048611109</v>
      </c>
      <c r="T4101" s="8">
        <f>(((I4101/60)/60)/24)+DATE(1970,1,1)+(-5/24)</f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ROUND((E4102/D4102)*100,0)</f>
        <v>0</v>
      </c>
      <c r="P4102">
        <f>ROUND(IF(L4102=0,0,(E4102/L4102)),0)</f>
        <v>0</v>
      </c>
      <c r="Q4102" t="str">
        <f>LEFT(N4102, SEARCH("/",N4102,1)-1)</f>
        <v>theater</v>
      </c>
      <c r="R4102" t="str">
        <f>RIGHT(N4102,LEN(N4102)-SEARCH("/",N4102,1))</f>
        <v>plays</v>
      </c>
      <c r="S4102" s="8">
        <f>(((J4102/60)/60)/24)+DATE(1970,1,1)+(-5/24)</f>
        <v>41926.916550925926</v>
      </c>
      <c r="T4102" s="8">
        <f>(((I4102/60)/60)/24)+DATE(1970,1,1)+(-5/24)</f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ROUND((E4103/D4103)*100,0)</f>
        <v>0</v>
      </c>
      <c r="P4103">
        <f>ROUND(IF(L4103=0,0,(E4103/L4103)),0)</f>
        <v>0</v>
      </c>
      <c r="Q4103" t="str">
        <f>LEFT(N4103, SEARCH("/",N4103,1)-1)</f>
        <v>theater</v>
      </c>
      <c r="R4103" t="str">
        <f>RIGHT(N4103,LEN(N4103)-SEARCH("/",N4103,1))</f>
        <v>plays</v>
      </c>
      <c r="S4103" s="8">
        <f>(((J4103/60)/60)/24)+DATE(1970,1,1)+(-5/24)</f>
        <v>42730.695393518516</v>
      </c>
      <c r="T4103" s="8">
        <f>(((I4103/60)/60)/24)+DATE(1970,1,1)+(-5/24)</f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ROUND((E4104/D4104)*100,0)</f>
        <v>27</v>
      </c>
      <c r="P4104">
        <f>ROUND(IF(L4104=0,0,(E4104/L4104)),0)</f>
        <v>23</v>
      </c>
      <c r="Q4104" t="str">
        <f>LEFT(N4104, SEARCH("/",N4104,1)-1)</f>
        <v>theater</v>
      </c>
      <c r="R4104" t="str">
        <f>RIGHT(N4104,LEN(N4104)-SEARCH("/",N4104,1))</f>
        <v>plays</v>
      </c>
      <c r="S4104" s="8">
        <f>(((J4104/60)/60)/24)+DATE(1970,1,1)+(-5/24)</f>
        <v>42475.639733796292</v>
      </c>
      <c r="T4104" s="8">
        <f>(((I4104/60)/60)/24)+DATE(1970,1,1)+(-5/24)</f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ROUND((E4105/D4105)*100,0)</f>
        <v>10</v>
      </c>
      <c r="P4105">
        <f>ROUND(IF(L4105=0,0,(E4105/L4105)),0)</f>
        <v>17</v>
      </c>
      <c r="Q4105" t="str">
        <f>LEFT(N4105, SEARCH("/",N4105,1)-1)</f>
        <v>theater</v>
      </c>
      <c r="R4105" t="str">
        <f>RIGHT(N4105,LEN(N4105)-SEARCH("/",N4105,1))</f>
        <v>plays</v>
      </c>
      <c r="S4105" s="8">
        <f>(((J4105/60)/60)/24)+DATE(1970,1,1)+(-5/24)</f>
        <v>42188.624606481484</v>
      </c>
      <c r="T4105" s="8">
        <f>(((I4105/60)/60)/24)+DATE(1970,1,1)+(-5/24)</f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ROUND((E4106/D4106)*100,0)</f>
        <v>21</v>
      </c>
      <c r="P4106">
        <f>ROUND(IF(L4106=0,0,(E4106/L4106)),0)</f>
        <v>46</v>
      </c>
      <c r="Q4106" t="str">
        <f>LEFT(N4106, SEARCH("/",N4106,1)-1)</f>
        <v>theater</v>
      </c>
      <c r="R4106" t="str">
        <f>RIGHT(N4106,LEN(N4106)-SEARCH("/",N4106,1))</f>
        <v>plays</v>
      </c>
      <c r="S4106" s="8">
        <f>(((J4106/60)/60)/24)+DATE(1970,1,1)+(-5/24)</f>
        <v>42640.069837962961</v>
      </c>
      <c r="T4106" s="8">
        <f>(((I4106/60)/60)/24)+DATE(1970,1,1)+(-5/24)</f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ROUND((E4107/D4107)*100,0)</f>
        <v>7</v>
      </c>
      <c r="P4107">
        <f>ROUND(IF(L4107=0,0,(E4107/L4107)),0)</f>
        <v>383</v>
      </c>
      <c r="Q4107" t="str">
        <f>LEFT(N4107, SEARCH("/",N4107,1)-1)</f>
        <v>theater</v>
      </c>
      <c r="R4107" t="str">
        <f>RIGHT(N4107,LEN(N4107)-SEARCH("/",N4107,1))</f>
        <v>plays</v>
      </c>
      <c r="S4107" s="8">
        <f>(((J4107/60)/60)/24)+DATE(1970,1,1)+(-5/24)</f>
        <v>42696.802187499998</v>
      </c>
      <c r="T4107" s="8">
        <f>(((I4107/60)/60)/24)+DATE(1970,1,1)+(-5/24)</f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ROUND((E4108/D4108)*100,0)</f>
        <v>71</v>
      </c>
      <c r="P4108">
        <f>ROUND(IF(L4108=0,0,(E4108/L4108)),0)</f>
        <v>107</v>
      </c>
      <c r="Q4108" t="str">
        <f>LEFT(N4108, SEARCH("/",N4108,1)-1)</f>
        <v>theater</v>
      </c>
      <c r="R4108" t="str">
        <f>RIGHT(N4108,LEN(N4108)-SEARCH("/",N4108,1))</f>
        <v>plays</v>
      </c>
      <c r="S4108" s="8">
        <f>(((J4108/60)/60)/24)+DATE(1970,1,1)+(-5/24)</f>
        <v>42052.841041666667</v>
      </c>
      <c r="T4108" s="8">
        <f>(((I4108/60)/60)/24)+DATE(1970,1,1)+(-5/24)</f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ROUND((E4109/D4109)*100,0)</f>
        <v>2</v>
      </c>
      <c r="P4109">
        <f>ROUND(IF(L4109=0,0,(E4109/L4109)),0)</f>
        <v>10</v>
      </c>
      <c r="Q4109" t="str">
        <f>LEFT(N4109, SEARCH("/",N4109,1)-1)</f>
        <v>theater</v>
      </c>
      <c r="R4109" t="str">
        <f>RIGHT(N4109,LEN(N4109)-SEARCH("/",N4109,1))</f>
        <v>plays</v>
      </c>
      <c r="S4109" s="8">
        <f>(((J4109/60)/60)/24)+DATE(1970,1,1)+(-5/24)</f>
        <v>41883.708344907405</v>
      </c>
      <c r="T4109" s="8">
        <f>(((I4109/60)/60)/24)+DATE(1970,1,1)+(-5/24)</f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ROUND((E4110/D4110)*100,0)</f>
        <v>2</v>
      </c>
      <c r="P4110">
        <f>ROUND(IF(L4110=0,0,(E4110/L4110)),0)</f>
        <v>59</v>
      </c>
      <c r="Q4110" t="str">
        <f>LEFT(N4110, SEARCH("/",N4110,1)-1)</f>
        <v>theater</v>
      </c>
      <c r="R4110" t="str">
        <f>RIGHT(N4110,LEN(N4110)-SEARCH("/",N4110,1))</f>
        <v>plays</v>
      </c>
      <c r="S4110" s="8">
        <f>(((J4110/60)/60)/24)+DATE(1970,1,1)+(-5/24)</f>
        <v>42766.823344907411</v>
      </c>
      <c r="T4110" s="8">
        <f>(((I4110/60)/60)/24)+DATE(1970,1,1)+(-5/24)</f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ROUND((E4111/D4111)*100,0)</f>
        <v>0</v>
      </c>
      <c r="P4111">
        <f>ROUND(IF(L4111=0,0,(E4111/L4111)),0)</f>
        <v>0</v>
      </c>
      <c r="Q4111" t="str">
        <f>LEFT(N4111, SEARCH("/",N4111,1)-1)</f>
        <v>theater</v>
      </c>
      <c r="R4111" t="str">
        <f>RIGHT(N4111,LEN(N4111)-SEARCH("/",N4111,1))</f>
        <v>plays</v>
      </c>
      <c r="S4111" s="8">
        <f>(((J4111/60)/60)/24)+DATE(1970,1,1)+(-5/24)</f>
        <v>42307.331064814811</v>
      </c>
      <c r="T4111" s="8">
        <f>(((I4111/60)/60)/24)+DATE(1970,1,1)+(-5/24)</f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ROUND((E4112/D4112)*100,0)</f>
        <v>29</v>
      </c>
      <c r="P4112">
        <f>ROUND(IF(L4112=0,0,(E4112/L4112)),0)</f>
        <v>14</v>
      </c>
      <c r="Q4112" t="str">
        <f>LEFT(N4112, SEARCH("/",N4112,1)-1)</f>
        <v>theater</v>
      </c>
      <c r="R4112" t="str">
        <f>RIGHT(N4112,LEN(N4112)-SEARCH("/",N4112,1))</f>
        <v>plays</v>
      </c>
      <c r="S4112" s="8">
        <f>(((J4112/60)/60)/24)+DATE(1970,1,1)+(-5/24)</f>
        <v>42512.418414351843</v>
      </c>
      <c r="T4112" s="8">
        <f>(((I4112/60)/60)/24)+DATE(1970,1,1)+(-5/24)</f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ROUND((E4113/D4113)*100,0)</f>
        <v>3</v>
      </c>
      <c r="P4113">
        <f>ROUND(IF(L4113=0,0,(E4113/L4113)),0)</f>
        <v>16</v>
      </c>
      <c r="Q4113" t="str">
        <f>LEFT(N4113, SEARCH("/",N4113,1)-1)</f>
        <v>theater</v>
      </c>
      <c r="R4113" t="str">
        <f>RIGHT(N4113,LEN(N4113)-SEARCH("/",N4113,1))</f>
        <v>plays</v>
      </c>
      <c r="S4113" s="8">
        <f>(((J4113/60)/60)/24)+DATE(1970,1,1)+(-5/24)</f>
        <v>42028.927546296291</v>
      </c>
      <c r="T4113" s="8">
        <f>(((I4113/60)/60)/24)+DATE(1970,1,1)+(-5/24)</f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ROUND((E4114/D4114)*100,0)</f>
        <v>0</v>
      </c>
      <c r="P4114">
        <f>ROUND(IF(L4114=0,0,(E4114/L4114)),0)</f>
        <v>1</v>
      </c>
      <c r="Q4114" t="str">
        <f>LEFT(N4114, SEARCH("/",N4114,1)-1)</f>
        <v>theater</v>
      </c>
      <c r="R4114" t="str">
        <f>RIGHT(N4114,LEN(N4114)-SEARCH("/",N4114,1))</f>
        <v>plays</v>
      </c>
      <c r="S4114" s="8">
        <f>(((J4114/60)/60)/24)+DATE(1970,1,1)+(-5/24)</f>
        <v>42400.738263888888</v>
      </c>
      <c r="T4114" s="8">
        <f>(((I4114/60)/60)/24)+DATE(1970,1,1)+(-5/24)</f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ROUND((E4115/D4115)*100,0)</f>
        <v>0</v>
      </c>
      <c r="P4115">
        <f>ROUND(IF(L4115=0,0,(E4115/L4115)),0)</f>
        <v>1</v>
      </c>
      <c r="Q4115" t="str">
        <f>LEFT(N4115, SEARCH("/",N4115,1)-1)</f>
        <v>theater</v>
      </c>
      <c r="R4115" t="str">
        <f>RIGHT(N4115,LEN(N4115)-SEARCH("/",N4115,1))</f>
        <v>plays</v>
      </c>
      <c r="S4115" s="8">
        <f>(((J4115/60)/60)/24)+DATE(1970,1,1)+(-5/24)</f>
        <v>42358.364849537036</v>
      </c>
      <c r="T4115" s="8">
        <f>(((I4115/60)/60)/24)+DATE(1970,1,1)+(-5/24)</f>
        <v>42377.06527777778</v>
      </c>
    </row>
  </sheetData>
  <sortState xmlns:xlrd2="http://schemas.microsoft.com/office/spreadsheetml/2017/richdata2" ref="A2:T4115">
    <sortCondition ref="A2"/>
  </sortState>
  <conditionalFormatting sqref="F2:F4115">
    <cfRule type="cellIs" dxfId="4" priority="2" operator="equal">
      <formula>"live"</formula>
    </cfRule>
    <cfRule type="cellIs" dxfId="3" priority="5" operator="equal">
      <formula>"successful"</formula>
    </cfRule>
    <cfRule type="cellIs" dxfId="2" priority="6" operator="equal">
      <formula>"failed"</formula>
    </cfRule>
  </conditionalFormatting>
  <conditionalFormatting sqref="F2:F4 F11 F17:F18 F22:F23 F28:F30 F32:F33 F39 F43 F46:F48 F50 F53:F54 F64 F66 F68 F70:F71 F80 F82:F83 F89:F90 F94 F98 F106 F110 F115 F120 F122 F130:F131 F140:F142 F146 F150 F152 F157 F166 F181:F182 F185:F188 F200 F204:F205 F207:F209 F215 F222 F228 F238 F241 F244 F246 F249 F257 F265 F271:F272 F280 F282:F283 F287 F298 F306 F316 F319 F329:F330 F340:F342 F365 F382 F388:F396 F426:F428 F441 F452 F455 F464 F469 F489 F492:F494 F504:F505 F526:F527 F531 F545:F546 F555 F559 F575 F597 F603 F609:F610 F614:F615 F630:F631 F633 F636 F649:F650 F670 F680 F698:F701 F710:F711 F724 F726:F727 F730 F733 F757:F759 F786 F791 F818 F830:F831 F851 F867:F869 F876:F877 F901 F909 F912:F913 F920 F951:F952 F981 F1013 F1038 F1055 F1063 F1069 F1071 F1100 F1107 F1111 F1117:F1118 F1136:F1138 F1160 F1166 F1168 F1180 F1201 F1207 F1223 F1225 F1241 F1257 F1259 F1284 F1292 F1322:F1325 F1338 F1342:F1344 F1357 F1366:F1370 F1409:F1412 F1419:F1423 F1446 F1492:F1494 F1508 F1534 F1540 F1564 F1570 F1582 F1602 F1622 F1627 F1663 F1668 F1671 F1701 F1715 F1722 F1735 F1748 F1789 F1809 F1826 F1829:F1830 F1855 F1884 F1889 F1905:F1906 F1921 F1942:F1943 F1979:F1985 F2016:F2017 F2019 F2026:F2029 F2040:F2041 F2048 F2103:F2106 F2208 F2240 F2246 F2278 F2285 F2294 F2312:F2313 F2326:F2327 F2349 F2401 F2441 F2511 F2547:F2550 F2577 F2581 F2625:F2627 F2739 F2762 F2807:F2808 F2813:F2814 F2819 F2827 F2860 F2866 F2988:F2989 F3009 F3014 F3075:F3076 F3168 F3194 F3208:F3209 F3221 F3241 F3249 F3262 F3300 F3320 F3367 F3408 F3433 F3452 F3496 F3504:F3505 F3557:F3561 F3660 F3708 F3767 F3774 F3778 F3822 F3831:F3832 F3845 F3934 F3952 F3957 F4024 F4054 F4065:F4066 F4076 F4098">
    <cfRule type="cellIs" dxfId="1" priority="4" operator="equal">
      <formula>"canceled"</formula>
    </cfRule>
  </conditionalFormatting>
  <conditionalFormatting sqref="F122:F3889">
    <cfRule type="cellIs" dxfId="0" priority="3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DAB08-7310-40FA-A8C6-728E93947B13}">
  <dimension ref="A1:F14"/>
  <sheetViews>
    <sheetView topLeftCell="A17" workbookViewId="0">
      <selection activeCell="D8" sqref="D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8322</v>
      </c>
    </row>
    <row r="4" spans="1:6" x14ac:dyDescent="0.25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BCF52-AA35-483E-8C67-6C0FDA12D9D2}">
  <dimension ref="A1:F47"/>
  <sheetViews>
    <sheetView topLeftCell="A2" workbookViewId="0">
      <selection activeCell="C6" sqref="C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AC84-519B-4349-A65F-2D1902ADC13F}">
  <dimension ref="A1:E18"/>
  <sheetViews>
    <sheetView workbookViewId="0">
      <selection activeCell="L19" sqref="L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8308</v>
      </c>
      <c r="B1" t="s">
        <v>8310</v>
      </c>
    </row>
    <row r="2" spans="1:5" x14ac:dyDescent="0.25">
      <c r="A2" s="5" t="s">
        <v>8379</v>
      </c>
      <c r="B2" t="s">
        <v>8310</v>
      </c>
    </row>
    <row r="4" spans="1:5" x14ac:dyDescent="0.25">
      <c r="A4" s="5" t="s">
        <v>8380</v>
      </c>
      <c r="B4" s="5" t="s">
        <v>8322</v>
      </c>
    </row>
    <row r="5" spans="1:5" x14ac:dyDescent="0.25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9" t="s">
        <v>8373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9" t="s">
        <v>8374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9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9" t="s">
        <v>8376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9" t="s">
        <v>8367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9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9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9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9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9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9" t="s">
        <v>8372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9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9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5A86B-E52E-417D-8C84-98ACFF1F8BA6}">
  <dimension ref="A1:H13"/>
  <sheetViews>
    <sheetView workbookViewId="0">
      <selection activeCell="I2" sqref="I2"/>
    </sheetView>
  </sheetViews>
  <sheetFormatPr defaultRowHeight="15" x14ac:dyDescent="0.25"/>
  <cols>
    <col min="1" max="1" width="27.85546875" customWidth="1"/>
    <col min="2" max="2" width="21.140625" customWidth="1"/>
    <col min="3" max="3" width="17.85546875" customWidth="1"/>
    <col min="4" max="4" width="19.42578125" customWidth="1"/>
    <col min="5" max="5" width="17.140625" customWidth="1"/>
    <col min="6" max="6" width="22.42578125" customWidth="1"/>
    <col min="7" max="7" width="21.5703125" customWidth="1"/>
    <col min="8" max="8" width="21.42578125" customWidth="1"/>
  </cols>
  <sheetData>
    <row r="1" spans="1:8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COUNTIFS(Sheet1!$F:$F,"successful",Sheet1!$D:$D, "&lt; 1000")</f>
        <v>322</v>
      </c>
      <c r="C2">
        <f>COUNTIFS(Sheet1!$F:$F,"failed",Sheet1!$D:$D, "&lt; 1000")</f>
        <v>113</v>
      </c>
      <c r="D2">
        <f>COUNTIFS(Sheet1!$F:$F,"canceled",Sheet1!$D:$D, "&lt; 1000")</f>
        <v>18</v>
      </c>
      <c r="E2">
        <f>SUM(B2,C2,D2)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8390</v>
      </c>
      <c r="B3">
        <f>COUNTIFS(Sheet1!$F:$F,"successful",Sheet1!$D:$D,"&gt;=1000", Sheet1!$D:$D, "&lt;=4999")</f>
        <v>932</v>
      </c>
      <c r="C3">
        <f>COUNTIFS(Sheet1!$F:$F,"failed",Sheet1!$D:$D,"&gt;=1000", Sheet1!$D:$D, "&lt;=4999")</f>
        <v>420</v>
      </c>
      <c r="D3">
        <f>COUNTIFS(Sheet1!$F:$F,"canceled",Sheet1!$D:$D,"&gt;=1000", Sheet1!$D:$D, "&lt;=4999")</f>
        <v>60</v>
      </c>
      <c r="E3">
        <f t="shared" ref="E3:E13" si="0">SUM(B3,C3,D3)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8391</v>
      </c>
      <c r="B4">
        <f>COUNTIFS(Sheet1!$F:$F,"successful",Sheet1!$D:$D,"&gt;=5000", Sheet1!$D:$D, "&lt;=9999")</f>
        <v>381</v>
      </c>
      <c r="C4">
        <f>COUNTIFS(Sheet1!$F:$F,"failed",Sheet1!$D:$D,"&gt;=5000", Sheet1!$D:$D, "&lt;=9999")</f>
        <v>283</v>
      </c>
      <c r="D4">
        <f>COUNTIFS(Sheet1!$F:$F,"canceled",Sheet1!$D:$D,"&gt;=5000", Sheet1!$D:$D, 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8392</v>
      </c>
      <c r="B5">
        <f>COUNTIFS(Sheet1!$F:$F,"successful",Sheet1!$D:$D,"&gt;=10000", Sheet1!$D:$D, "&lt;=14999")</f>
        <v>168</v>
      </c>
      <c r="C5">
        <f>COUNTIFS(Sheet1!$F:$F,"failed",Sheet1!$D:$D,"&gt;=10000", Sheet1!$D:$D, "&lt;=14999")</f>
        <v>144</v>
      </c>
      <c r="D5">
        <f>COUNTIFS(Sheet1!$F:$F,"canceled",Sheet1!$D:$D,"&gt;=10000", Sheet1!$D:$D, 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8393</v>
      </c>
      <c r="B6">
        <f>COUNTIFS(Sheet1!$F:$F,"successful",Sheet1!$D:$D,"&gt;=15000", Sheet1!$D:$D, "&lt;=19999")</f>
        <v>94</v>
      </c>
      <c r="C6">
        <f>COUNTIFS(Sheet1!$F:$F,"failed",Sheet1!$D:$D,"&gt;=15000", Sheet1!$D:$D, "&lt;=19999")</f>
        <v>90</v>
      </c>
      <c r="D6">
        <f>COUNTIFS(Sheet1!$F:$F,"canceled",Sheet1!$D:$D,"&gt;=15000", Sheet1!$D:$D, 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8394</v>
      </c>
      <c r="B7">
        <f>COUNTIFS(Sheet1!$F:$F,"successful",Sheet1!$D:$D,"&gt;=20000", Sheet1!$D:$D, "&lt;=24999")</f>
        <v>62</v>
      </c>
      <c r="C7">
        <f>COUNTIFS(Sheet1!$F:$F,"failed",Sheet1!$D:$D,"&gt;=20000", Sheet1!$D:$D, "&lt;=24999")</f>
        <v>72</v>
      </c>
      <c r="D7">
        <f>COUNTIFS(Sheet1!$F:$F,"canceled",Sheet1!$D:$D,"&gt;=20000", Sheet1!$D:$D, 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8395</v>
      </c>
      <c r="B8">
        <f>COUNTIFS(Sheet1!$F:$F,"successful",Sheet1!$D:$D,"&gt;=25000", Sheet1!$D:$D, "&lt;=29999")</f>
        <v>55</v>
      </c>
      <c r="C8">
        <f>COUNTIFS(Sheet1!$F:$F,"failed",Sheet1!$D:$D,"&gt;=25000", Sheet1!$D:$D, "&lt;=29999")</f>
        <v>64</v>
      </c>
      <c r="D8">
        <f>COUNTIFS(Sheet1!$F:$F,"canceled",Sheet1!$D:$D,"&gt;=25000", Sheet1!$D:$D, 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8396</v>
      </c>
      <c r="B9">
        <f>COUNTIFS(Sheet1!$F:$F,"successful",Sheet1!$D:$D,"&gt;=30000", Sheet1!$D:$D, "&lt;=34999")</f>
        <v>32</v>
      </c>
      <c r="C9">
        <f>COUNTIFS(Sheet1!$F:$F,"failed",Sheet1!$D:$D,"&gt;=30000", Sheet1!$D:$D, "&lt;=34999")</f>
        <v>37</v>
      </c>
      <c r="D9">
        <f>COUNTIFS(Sheet1!$F:$F,"canceled",Sheet1!$D:$D,"&gt;=30000", Sheet1!$D:$D, 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8397</v>
      </c>
      <c r="B10">
        <f>COUNTIFS(Sheet1!$F:$F,"successful",Sheet1!$D:$D,"&gt;=35000", Sheet1!$D:$D, "&lt;=39999")</f>
        <v>26</v>
      </c>
      <c r="C10">
        <f>COUNTIFS(Sheet1!$F:$F,"failed",Sheet1!$D:$D,"&gt;=35000", Sheet1!$D:$D, "&lt;=39999")</f>
        <v>22</v>
      </c>
      <c r="D10">
        <f>COUNTIFS(Sheet1!$F:$F,"canceled",Sheet1!$D:$D,"&gt;=35000", Sheet1!$D:$D, 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8398</v>
      </c>
      <c r="B11">
        <f>COUNTIFS(Sheet1!$F:$F,"successful",Sheet1!$D:$D,"&gt;=40000", Sheet1!$D:$D, "&lt;=44999")</f>
        <v>21</v>
      </c>
      <c r="C11">
        <f>COUNTIFS(Sheet1!$F:$F,"failed",Sheet1!$D:$D,"&gt;=40000", Sheet1!$D:$D, "&lt;=44999")</f>
        <v>16</v>
      </c>
      <c r="D11">
        <f>COUNTIFS(Sheet1!$F:$F,"canceled",Sheet1!$D:$D,"&gt;=40000", Sheet1!$D:$D, 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8399</v>
      </c>
      <c r="B12">
        <f>COUNTIFS(Sheet1!$F:$F,"successful",Sheet1!$D:$D,"&gt;=45000", Sheet1!$D:$D, "&lt;=49999")</f>
        <v>6</v>
      </c>
      <c r="C12">
        <f>COUNTIFS(Sheet1!$F:$F,"failed",Sheet1!$D:$D,"&gt;=45000", Sheet1!$D:$D, "&lt;=49999")</f>
        <v>11</v>
      </c>
      <c r="D12">
        <f>COUNTIFS(Sheet1!$F:$F,"canceled",Sheet1!$D:$D,"&gt;=45000", Sheet1!$D:$D, 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8400</v>
      </c>
      <c r="B13">
        <f>COUNTIFS(Sheet1!$F:$F,"successful", Sheet1!$D:$D,"&gt;=50000")</f>
        <v>86</v>
      </c>
      <c r="C13">
        <f>COUNTIFS(Sheet1!$F:$F,"failed", Sheet1!$D:$D,"&gt;=50000")</f>
        <v>258</v>
      </c>
      <c r="D13">
        <f>COUNTIFS(Sheet1!$F:$F,"canceled", Sheet1!$D:$D,"&gt;=50000")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</cp:lastModifiedBy>
  <dcterms:created xsi:type="dcterms:W3CDTF">2017-04-20T15:17:24Z</dcterms:created>
  <dcterms:modified xsi:type="dcterms:W3CDTF">2019-04-14T22:27:13Z</dcterms:modified>
</cp:coreProperties>
</file>