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bookViews>
    <workbookView xWindow="0" yWindow="0" windowWidth="28800" windowHeight="12435"/>
  </bookViews>
  <sheets>
    <sheet name="Лист1" sheetId="1" r:id="rId1"/>
  </sheets>
  <definedNames>
    <definedName name="a">Лист1!$B$2</definedName>
    <definedName name="b">Лист1!$D$2</definedName>
    <definedName name="f_1">Лист1!$M$4</definedName>
    <definedName name="f_3">Лист1!$M$13</definedName>
    <definedName name="h">Лист1!$H$2</definedName>
    <definedName name="n">Лист1!$F$2</definedName>
    <definedName name="t_1">Лист1!$K$4</definedName>
    <definedName name="t_3">Лист1!$K$13</definedName>
    <definedName name="x_1">Лист1!$I$4</definedName>
    <definedName name="x_3">Лист1!$I$13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1" l="1"/>
  <c r="M16" i="1"/>
  <c r="L16" i="1"/>
  <c r="K16" i="1"/>
  <c r="J20" i="1"/>
  <c r="I20" i="1"/>
  <c r="J16" i="1"/>
  <c r="K15" i="1"/>
  <c r="M15" i="1"/>
  <c r="L15" i="1"/>
  <c r="J15" i="1"/>
  <c r="I15" i="1"/>
  <c r="I6" i="1"/>
  <c r="K13" i="1"/>
  <c r="K4" i="1"/>
  <c r="M13" i="1" l="1"/>
  <c r="M4" i="1"/>
  <c r="A4" i="1"/>
  <c r="H2" i="1" l="1"/>
  <c r="M11" i="1" l="1"/>
  <c r="M20" i="1"/>
  <c r="J7" i="1"/>
  <c r="K7" i="1" s="1"/>
  <c r="J11" i="1" s="1"/>
  <c r="A6" i="1"/>
  <c r="A8" i="1" s="1"/>
  <c r="A10" i="1" s="1"/>
  <c r="B4" i="1"/>
  <c r="B6" i="1" l="1"/>
  <c r="C5" i="1" s="1"/>
  <c r="L7" i="1"/>
  <c r="M7" i="1" s="1"/>
  <c r="L11" i="1" s="1"/>
  <c r="I11" i="1"/>
  <c r="I8" i="1"/>
  <c r="I9" i="1"/>
  <c r="I10" i="1" s="1"/>
  <c r="B8" i="1"/>
  <c r="A12" i="1"/>
  <c r="B10" i="1"/>
  <c r="C7" i="1" l="1"/>
  <c r="K11" i="1"/>
  <c r="C9" i="1"/>
  <c r="D8" i="1" s="1"/>
  <c r="D6" i="1"/>
  <c r="K6" i="1" s="1"/>
  <c r="K8" i="1" s="1"/>
  <c r="J6" i="1"/>
  <c r="J8" i="1" s="1"/>
  <c r="J9" i="1" s="1"/>
  <c r="A14" i="1"/>
  <c r="B14" i="1" s="1"/>
  <c r="B12" i="1"/>
  <c r="C11" i="1" s="1"/>
  <c r="D10" i="1" s="1"/>
  <c r="E9" i="1" s="1"/>
  <c r="L20" i="1" l="1"/>
  <c r="K20" i="1"/>
  <c r="I18" i="1"/>
  <c r="I17" i="1"/>
  <c r="E7" i="1"/>
  <c r="L6" i="1" s="1"/>
  <c r="L8" i="1" s="1"/>
  <c r="K9" i="1"/>
  <c r="K10" i="1" s="1"/>
  <c r="J10" i="1"/>
  <c r="A16" i="1"/>
  <c r="C13" i="1"/>
  <c r="D12" i="1" s="1"/>
  <c r="E11" i="1" s="1"/>
  <c r="F10" i="1" s="1"/>
  <c r="I19" i="1" l="1"/>
  <c r="F8" i="1"/>
  <c r="M6" i="1" s="1"/>
  <c r="M8" i="1" s="1"/>
  <c r="L9" i="1"/>
  <c r="A18" i="1"/>
  <c r="B16" i="1"/>
  <c r="C15" i="1" s="1"/>
  <c r="D14" i="1" l="1"/>
  <c r="J17" i="1"/>
  <c r="J18" i="1" s="1"/>
  <c r="M9" i="1"/>
  <c r="M10" i="1" s="1"/>
  <c r="L10" i="1"/>
  <c r="A20" i="1"/>
  <c r="B18" i="1"/>
  <c r="C17" i="1" s="1"/>
  <c r="D16" i="1" s="1"/>
  <c r="E15" i="1" s="1"/>
  <c r="J19" i="1" l="1"/>
  <c r="L17" i="1"/>
  <c r="E13" i="1"/>
  <c r="F12" i="1" s="1"/>
  <c r="K17" i="1"/>
  <c r="K19" i="1" s="1"/>
  <c r="A22" i="1"/>
  <c r="B20" i="1"/>
  <c r="C19" i="1" s="1"/>
  <c r="D18" i="1" s="1"/>
  <c r="E17" i="1" s="1"/>
  <c r="F16" i="1" s="1"/>
  <c r="F14" i="1" l="1"/>
  <c r="M17" i="1" s="1"/>
  <c r="L18" i="1"/>
  <c r="L19" i="1" s="1"/>
  <c r="A24" i="1"/>
  <c r="B24" i="1" s="1"/>
  <c r="B22" i="1"/>
  <c r="C21" i="1" s="1"/>
  <c r="D20" i="1" s="1"/>
  <c r="E19" i="1" s="1"/>
  <c r="F18" i="1" s="1"/>
  <c r="M18" i="1" l="1"/>
  <c r="M19" i="1" s="1"/>
  <c r="C23" i="1"/>
  <c r="D22" i="1" s="1"/>
  <c r="E21" i="1" s="1"/>
  <c r="F20" i="1" s="1"/>
</calcChain>
</file>

<file path=xl/sharedStrings.xml><?xml version="1.0" encoding="utf-8"?>
<sst xmlns="http://schemas.openxmlformats.org/spreadsheetml/2006/main" count="33" uniqueCount="26">
  <si>
    <t>a=</t>
  </si>
  <si>
    <t>b=</t>
  </si>
  <si>
    <t>n=</t>
  </si>
  <si>
    <t>h=</t>
  </si>
  <si>
    <t>x</t>
  </si>
  <si>
    <t>f(x)</t>
  </si>
  <si>
    <t>f(x)=</t>
  </si>
  <si>
    <t>df</t>
  </si>
  <si>
    <t>d2f</t>
  </si>
  <si>
    <t>d3f</t>
  </si>
  <si>
    <t>d4f</t>
  </si>
  <si>
    <t>sin(x)</t>
  </si>
  <si>
    <t>x_1=</t>
  </si>
  <si>
    <t>t_1=</t>
  </si>
  <si>
    <t>k</t>
  </si>
  <si>
    <t>dkf</t>
  </si>
  <si>
    <t>Nk</t>
  </si>
  <si>
    <t>Nk*dkf</t>
  </si>
  <si>
    <t>Pk</t>
  </si>
  <si>
    <t>f(x_1)-pk(x_1)</t>
  </si>
  <si>
    <t>f(x_1)=</t>
  </si>
  <si>
    <t>|Rk|&lt;=</t>
  </si>
  <si>
    <t>x_3=</t>
  </si>
  <si>
    <t>t_3=</t>
  </si>
  <si>
    <t>f(x_3)=</t>
  </si>
  <si>
    <t>Интерполирование по значениям функции (вариант 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</si>
</sst>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2" borderId="0" xfId="0" applyFill="1" applyBorder="1"/>
    <xf numFmtId="0" fontId="0" fillId="0" borderId="3" xfId="0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K18" sqref="K18"/>
    </sheetView>
  </sheetViews>
  <sheetFormatPr defaultRowHeight="15" x14ac:dyDescent="0.25"/>
  <cols>
    <col min="8" max="8" width="13.5703125" bestFit="1" customWidth="1"/>
  </cols>
  <sheetData>
    <row r="1" spans="1:13" x14ac:dyDescent="0.25">
      <c r="A1" s="27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15.75" thickBot="1" x14ac:dyDescent="0.3">
      <c r="A2" s="2" t="s">
        <v>0</v>
      </c>
      <c r="B2" s="24">
        <v>6.3</v>
      </c>
      <c r="C2" s="2" t="s">
        <v>1</v>
      </c>
      <c r="D2" s="3">
        <v>7.3</v>
      </c>
      <c r="E2" s="2" t="s">
        <v>2</v>
      </c>
      <c r="F2" s="3">
        <v>10</v>
      </c>
      <c r="G2" s="2" t="s">
        <v>3</v>
      </c>
      <c r="H2" s="3">
        <f>(b-a)/n</f>
        <v>0.1</v>
      </c>
      <c r="I2" s="2" t="s">
        <v>6</v>
      </c>
      <c r="J2" s="1" t="s">
        <v>11</v>
      </c>
      <c r="K2" s="1"/>
      <c r="L2" s="1"/>
      <c r="M2" s="1"/>
    </row>
    <row r="3" spans="1:13" ht="15.75" thickBot="1" x14ac:dyDescent="0.3">
      <c r="A3" s="12" t="s">
        <v>4</v>
      </c>
      <c r="B3" s="10" t="s">
        <v>5</v>
      </c>
      <c r="C3" s="10" t="s">
        <v>7</v>
      </c>
      <c r="D3" s="10" t="s">
        <v>8</v>
      </c>
      <c r="E3" s="10" t="s">
        <v>9</v>
      </c>
      <c r="F3" s="11" t="s">
        <v>10</v>
      </c>
      <c r="G3" s="4"/>
      <c r="H3" s="4"/>
      <c r="I3" s="4"/>
      <c r="J3" s="1"/>
      <c r="K3" s="1"/>
      <c r="L3" s="1"/>
      <c r="M3" s="1"/>
    </row>
    <row r="4" spans="1:13" ht="15.75" thickBot="1" x14ac:dyDescent="0.3">
      <c r="A4" s="13">
        <f>a</f>
        <v>6.3</v>
      </c>
      <c r="B4" s="5">
        <f>ROUND(SIN(A4),5)</f>
        <v>1.6809999999999999E-2</v>
      </c>
      <c r="C4" s="1"/>
      <c r="D4" s="1"/>
      <c r="E4" s="1"/>
      <c r="F4" s="6"/>
      <c r="G4" s="1"/>
      <c r="H4" s="2" t="s">
        <v>12</v>
      </c>
      <c r="I4" s="3">
        <v>6.25</v>
      </c>
      <c r="J4" s="2" t="s">
        <v>13</v>
      </c>
      <c r="K4" s="3">
        <f>(x_1-A4)/h</f>
        <v>-0.49999999999999822</v>
      </c>
      <c r="L4" s="2" t="s">
        <v>20</v>
      </c>
      <c r="M4" s="3">
        <f>SIN(x_1)</f>
        <v>-3.3179216547556817E-2</v>
      </c>
    </row>
    <row r="5" spans="1:13" ht="15.75" thickBot="1" x14ac:dyDescent="0.3">
      <c r="A5" s="13"/>
      <c r="B5" s="1"/>
      <c r="C5" s="5">
        <f>B6-B4</f>
        <v>9.9739999999999995E-2</v>
      </c>
      <c r="D5" s="1"/>
      <c r="E5" s="1"/>
      <c r="F5" s="6"/>
      <c r="G5" s="1"/>
      <c r="H5" s="18" t="s">
        <v>14</v>
      </c>
      <c r="I5" s="16">
        <v>0</v>
      </c>
      <c r="J5" s="16">
        <v>1</v>
      </c>
      <c r="K5" s="16">
        <v>2</v>
      </c>
      <c r="L5" s="16">
        <v>3</v>
      </c>
      <c r="M5" s="17">
        <v>4</v>
      </c>
    </row>
    <row r="6" spans="1:13" x14ac:dyDescent="0.25">
      <c r="A6" s="13">
        <f>A4+h</f>
        <v>6.3999999999999995</v>
      </c>
      <c r="B6" s="1">
        <f t="shared" ref="B6" si="0">ROUND(SIN(A6),5)</f>
        <v>0.11655</v>
      </c>
      <c r="C6" s="1"/>
      <c r="D6" s="5">
        <f>C7-C5</f>
        <v>-1.1699999999999905E-3</v>
      </c>
      <c r="E6" s="1"/>
      <c r="F6" s="6"/>
      <c r="G6" s="1"/>
      <c r="H6" s="19" t="s">
        <v>15</v>
      </c>
      <c r="I6" s="4">
        <f>B4</f>
        <v>1.6809999999999999E-2</v>
      </c>
      <c r="J6" s="4">
        <f>C5</f>
        <v>9.9739999999999995E-2</v>
      </c>
      <c r="K6" s="4">
        <f>D6</f>
        <v>-1.1699999999999905E-3</v>
      </c>
      <c r="L6" s="4">
        <f>E7</f>
        <v>-9.800000000000364E-4</v>
      </c>
      <c r="M6" s="21">
        <f>F8</f>
        <v>2.0000000000089391E-5</v>
      </c>
    </row>
    <row r="7" spans="1:13" x14ac:dyDescent="0.25">
      <c r="A7" s="13"/>
      <c r="B7" s="1"/>
      <c r="C7" s="1">
        <f t="shared" ref="C7" si="1">B8-B6</f>
        <v>9.8570000000000005E-2</v>
      </c>
      <c r="D7" s="1"/>
      <c r="E7" s="5">
        <f>D8-D6</f>
        <v>-9.800000000000364E-4</v>
      </c>
      <c r="F7" s="6"/>
      <c r="G7" s="1"/>
      <c r="H7" s="19" t="s">
        <v>16</v>
      </c>
      <c r="I7" s="4">
        <v>1</v>
      </c>
      <c r="J7" s="4">
        <f>t_1</f>
        <v>-0.49999999999999822</v>
      </c>
      <c r="K7" s="4">
        <f>J7*(t_1-K5+1)/K5</f>
        <v>0.37499999999999822</v>
      </c>
      <c r="L7" s="4">
        <f>K7*(t_1-L5+1)/L5</f>
        <v>-0.31249999999999828</v>
      </c>
      <c r="M7" s="21">
        <f>L7*(t_1-M5+1)/M5</f>
        <v>0.27343749999999833</v>
      </c>
    </row>
    <row r="8" spans="1:13" x14ac:dyDescent="0.25">
      <c r="A8" s="13">
        <f>A6+h</f>
        <v>6.4999999999999991</v>
      </c>
      <c r="B8" s="1">
        <f t="shared" ref="B8" si="2">ROUND(SIN(A8),5)</f>
        <v>0.21512000000000001</v>
      </c>
      <c r="C8" s="1"/>
      <c r="D8" s="1">
        <f t="shared" ref="D8" si="3">C9-C7</f>
        <v>-2.1500000000000269E-3</v>
      </c>
      <c r="E8" s="1"/>
      <c r="F8" s="7">
        <f>E9-E7</f>
        <v>2.0000000000089391E-5</v>
      </c>
      <c r="G8" s="1"/>
      <c r="H8" s="19" t="s">
        <v>17</v>
      </c>
      <c r="I8" s="4">
        <f>I6*I7</f>
        <v>1.6809999999999999E-2</v>
      </c>
      <c r="J8" s="4">
        <f t="shared" ref="J8:M8" si="4">J6*J7</f>
        <v>-4.9869999999999817E-2</v>
      </c>
      <c r="K8" s="4">
        <f t="shared" si="4"/>
        <v>-4.3874999999999437E-4</v>
      </c>
      <c r="L8" s="4">
        <f t="shared" si="4"/>
        <v>3.0625000000000969E-4</v>
      </c>
      <c r="M8" s="21">
        <f t="shared" si="4"/>
        <v>5.4687500000244097E-6</v>
      </c>
    </row>
    <row r="9" spans="1:13" x14ac:dyDescent="0.25">
      <c r="A9" s="13"/>
      <c r="B9" s="1"/>
      <c r="C9" s="1">
        <f t="shared" ref="C9" si="5">B10-B8</f>
        <v>9.6419999999999978E-2</v>
      </c>
      <c r="D9" s="1"/>
      <c r="E9" s="1">
        <f t="shared" ref="E9" si="6">D10-D8</f>
        <v>-9.5999999999994701E-4</v>
      </c>
      <c r="F9" s="6"/>
      <c r="G9" s="1"/>
      <c r="H9" s="19" t="s">
        <v>18</v>
      </c>
      <c r="I9" s="4">
        <f>I6</f>
        <v>1.6809999999999999E-2</v>
      </c>
      <c r="J9" s="4">
        <f>I9+J8</f>
        <v>-3.3059999999999819E-2</v>
      </c>
      <c r="K9" s="4">
        <f t="shared" ref="K9:M9" si="7">J9+K8</f>
        <v>-3.3498749999999813E-2</v>
      </c>
      <c r="L9" s="4">
        <f t="shared" si="7"/>
        <v>-3.3192499999999805E-2</v>
      </c>
      <c r="M9" s="21">
        <f t="shared" si="7"/>
        <v>-3.3187031249999784E-2</v>
      </c>
    </row>
    <row r="10" spans="1:13" x14ac:dyDescent="0.25">
      <c r="A10" s="13">
        <f>A8+h</f>
        <v>6.5999999999999988</v>
      </c>
      <c r="B10" s="1">
        <f t="shared" ref="B10" si="8">ROUND(SIN(A10),5)</f>
        <v>0.31153999999999998</v>
      </c>
      <c r="C10" s="1"/>
      <c r="D10" s="1">
        <f t="shared" ref="D10" si="9">C11-C9</f>
        <v>-3.1099999999999739E-3</v>
      </c>
      <c r="E10" s="1"/>
      <c r="F10" s="6">
        <f t="shared" ref="F10" si="10">E11-E9</f>
        <v>1.9999999999922857E-5</v>
      </c>
      <c r="G10" s="1"/>
      <c r="H10" s="19" t="s">
        <v>19</v>
      </c>
      <c r="I10" s="4">
        <f>f_1-I9</f>
        <v>-4.9989216547556815E-2</v>
      </c>
      <c r="J10" s="4">
        <f>f_1-J9</f>
        <v>-1.1921654755699812E-4</v>
      </c>
      <c r="K10" s="4">
        <f>f_1-K9</f>
        <v>3.1953345244299658E-4</v>
      </c>
      <c r="L10" s="4">
        <f>f_1-L9</f>
        <v>1.3283452442988675E-5</v>
      </c>
      <c r="M10" s="21">
        <f>f_1-M9</f>
        <v>7.8147024429667256E-6</v>
      </c>
    </row>
    <row r="11" spans="1:13" ht="15.75" thickBot="1" x14ac:dyDescent="0.3">
      <c r="A11" s="13"/>
      <c r="B11" s="1"/>
      <c r="C11" s="1">
        <f t="shared" ref="C11" si="11">B12-B10</f>
        <v>9.3310000000000004E-2</v>
      </c>
      <c r="D11" s="1"/>
      <c r="E11" s="1">
        <f t="shared" ref="E11" si="12">D12-D10</f>
        <v>-9.4000000000002415E-4</v>
      </c>
      <c r="F11" s="6"/>
      <c r="G11" s="1"/>
      <c r="H11" s="20" t="s">
        <v>21</v>
      </c>
      <c r="I11" s="22">
        <f>ABS(J7*h^J5)</f>
        <v>4.9999999999999822E-2</v>
      </c>
      <c r="J11" s="22">
        <f>ABS(K7*h^K5)</f>
        <v>3.7499999999999829E-3</v>
      </c>
      <c r="K11" s="22">
        <f>ABS(L7*h^L5)</f>
        <v>3.1249999999999838E-4</v>
      </c>
      <c r="L11" s="22">
        <f>ABS(M7*h^M5)</f>
        <v>2.7343749999999845E-5</v>
      </c>
      <c r="M11" s="23">
        <f>ABS(N7*h^N5)</f>
        <v>0</v>
      </c>
    </row>
    <row r="12" spans="1:13" x14ac:dyDescent="0.25">
      <c r="A12" s="13">
        <f>A10+h</f>
        <v>6.6999999999999984</v>
      </c>
      <c r="B12" s="1">
        <f t="shared" ref="B12" si="13">ROUND(SIN(A12),5)</f>
        <v>0.40484999999999999</v>
      </c>
      <c r="C12" s="1"/>
      <c r="D12" s="1">
        <f t="shared" ref="D12" si="14">C13-C11</f>
        <v>-4.049999999999998E-3</v>
      </c>
      <c r="E12" s="1"/>
      <c r="F12" s="6">
        <f t="shared" ref="F12" si="15">E13-E11</f>
        <v>5.9999999999976739E-5</v>
      </c>
      <c r="G12" s="1"/>
      <c r="H12" s="1"/>
      <c r="I12" s="1"/>
      <c r="J12" s="1"/>
      <c r="K12" s="1"/>
      <c r="L12" s="1"/>
      <c r="M12" s="1"/>
    </row>
    <row r="13" spans="1:13" ht="15.75" thickBot="1" x14ac:dyDescent="0.3">
      <c r="A13" s="13"/>
      <c r="B13" s="1"/>
      <c r="C13" s="1">
        <f t="shared" ref="C13" si="16">B14-B12</f>
        <v>8.9260000000000006E-2</v>
      </c>
      <c r="D13" s="1"/>
      <c r="E13" s="1">
        <f t="shared" ref="E13" si="17">D14-D12</f>
        <v>-8.8000000000004741E-4</v>
      </c>
      <c r="F13" s="6"/>
      <c r="G13" s="1"/>
      <c r="H13" s="2" t="s">
        <v>22</v>
      </c>
      <c r="I13" s="3">
        <v>6.95</v>
      </c>
      <c r="J13" s="2" t="s">
        <v>23</v>
      </c>
      <c r="K13" s="3">
        <f>(x_3-A16)/h</f>
        <v>0.50000000000002487</v>
      </c>
      <c r="L13" s="2" t="s">
        <v>24</v>
      </c>
      <c r="M13" s="3">
        <f>SIN(x_3)</f>
        <v>0.61848612816302395</v>
      </c>
    </row>
    <row r="14" spans="1:13" ht="15.75" thickBot="1" x14ac:dyDescent="0.3">
      <c r="A14" s="13">
        <f>A12+h</f>
        <v>6.799999999999998</v>
      </c>
      <c r="B14" s="1">
        <f>ROUND(SIN(A14),5)</f>
        <v>0.49410999999999999</v>
      </c>
      <c r="C14" s="1"/>
      <c r="D14" s="1">
        <f t="shared" ref="D14" si="18">C15-C13</f>
        <v>-4.9300000000000455E-3</v>
      </c>
      <c r="E14" s="1"/>
      <c r="F14" s="6">
        <f t="shared" ref="F14" si="19">E15-E13</f>
        <v>3.0000000000141025E-5</v>
      </c>
      <c r="G14" s="1"/>
      <c r="H14" s="18" t="s">
        <v>14</v>
      </c>
      <c r="I14" s="15">
        <v>0</v>
      </c>
      <c r="J14" s="16">
        <v>1</v>
      </c>
      <c r="K14" s="16">
        <v>2</v>
      </c>
      <c r="L14" s="16">
        <v>3</v>
      </c>
      <c r="M14" s="17">
        <v>4</v>
      </c>
    </row>
    <row r="15" spans="1:13" x14ac:dyDescent="0.25">
      <c r="A15" s="13"/>
      <c r="B15" s="1"/>
      <c r="C15" s="1">
        <f t="shared" ref="C15" si="20">B16-B14</f>
        <v>8.4329999999999961E-2</v>
      </c>
      <c r="D15" s="1"/>
      <c r="E15" s="1">
        <f t="shared" ref="E15" si="21">D16-D14</f>
        <v>-8.4999999999990639E-4</v>
      </c>
      <c r="F15" s="6"/>
      <c r="G15" s="1"/>
      <c r="H15" s="19" t="s">
        <v>15</v>
      </c>
      <c r="I15" s="25">
        <f>B16</f>
        <v>0.57843999999999995</v>
      </c>
      <c r="J15" s="4">
        <f>C17</f>
        <v>7.8550000000000009E-2</v>
      </c>
      <c r="K15" s="4">
        <f>D16</f>
        <v>-5.7799999999999518E-3</v>
      </c>
      <c r="L15" s="4">
        <f>E17</f>
        <v>-7.9000000000001291E-4</v>
      </c>
      <c r="M15" s="21">
        <f>F16</f>
        <v>5.9999999999893472E-5</v>
      </c>
    </row>
    <row r="16" spans="1:13" x14ac:dyDescent="0.25">
      <c r="A16" s="13">
        <f>A14+h</f>
        <v>6.8999999999999977</v>
      </c>
      <c r="B16" s="28">
        <f t="shared" ref="B16" si="22">ROUND(SIN(A16),5)</f>
        <v>0.57843999999999995</v>
      </c>
      <c r="C16" s="1"/>
      <c r="D16" s="28">
        <f t="shared" ref="D16" si="23">C17-C15</f>
        <v>-5.7799999999999518E-3</v>
      </c>
      <c r="E16" s="1"/>
      <c r="F16" s="29">
        <f t="shared" ref="F16" si="24">E17-E15</f>
        <v>5.9999999999893472E-5</v>
      </c>
      <c r="G16" s="1"/>
      <c r="H16" s="19" t="s">
        <v>16</v>
      </c>
      <c r="I16" s="25">
        <v>1</v>
      </c>
      <c r="J16" s="4">
        <f>t_3</f>
        <v>0.50000000000002487</v>
      </c>
      <c r="K16" s="4">
        <f>J16*(t_3-1)/K14</f>
        <v>-0.125</v>
      </c>
      <c r="L16" s="4">
        <f>K16*(t_3+1)/L14</f>
        <v>-6.2500000000001041E-2</v>
      </c>
      <c r="M16" s="21">
        <f>L16*(t_3-2)/M14</f>
        <v>2.34375E-2</v>
      </c>
    </row>
    <row r="17" spans="1:13" x14ac:dyDescent="0.25">
      <c r="A17" s="13"/>
      <c r="B17" s="1"/>
      <c r="C17" s="28">
        <f t="shared" ref="C17" si="25">B18-B16</f>
        <v>7.8550000000000009E-2</v>
      </c>
      <c r="D17" s="1"/>
      <c r="E17" s="28">
        <f t="shared" ref="E17" si="26">D18-D16</f>
        <v>-7.9000000000001291E-4</v>
      </c>
      <c r="F17" s="6"/>
      <c r="G17" s="1"/>
      <c r="H17" s="19" t="s">
        <v>17</v>
      </c>
      <c r="I17" s="25">
        <f>I15*I16</f>
        <v>0.57843999999999995</v>
      </c>
      <c r="J17" s="4">
        <f>J15*J16</f>
        <v>3.9275000000001961E-2</v>
      </c>
      <c r="K17" s="4">
        <f>K15*K16</f>
        <v>7.2249999999999398E-4</v>
      </c>
      <c r="L17" s="4">
        <f t="shared" ref="L17:M17" si="27">L15*L16</f>
        <v>4.9375000000001627E-5</v>
      </c>
      <c r="M17" s="21">
        <f t="shared" si="27"/>
        <v>1.4062499999975032E-6</v>
      </c>
    </row>
    <row r="18" spans="1:13" x14ac:dyDescent="0.25">
      <c r="A18" s="13">
        <f>A16+h</f>
        <v>6.9999999999999973</v>
      </c>
      <c r="B18" s="1">
        <f t="shared" ref="B18" si="28">ROUND(SIN(A18),5)</f>
        <v>0.65698999999999996</v>
      </c>
      <c r="C18" s="1"/>
      <c r="D18" s="1">
        <f t="shared" ref="D18" si="29">C19-C17</f>
        <v>-6.5699999999999648E-3</v>
      </c>
      <c r="E18" s="1"/>
      <c r="F18" s="6">
        <f t="shared" ref="F18" si="30">E19-E17</f>
        <v>7.9999999999913474E-5</v>
      </c>
      <c r="G18" s="1"/>
      <c r="H18" s="19" t="s">
        <v>18</v>
      </c>
      <c r="I18" s="25">
        <f>I15</f>
        <v>0.57843999999999995</v>
      </c>
      <c r="J18" s="4">
        <f>I18+J17</f>
        <v>0.6177150000000019</v>
      </c>
      <c r="K18" s="4">
        <f>J18+K17</f>
        <v>0.61843750000000186</v>
      </c>
      <c r="L18" s="4">
        <f t="shared" ref="L18" si="31">K18+L17</f>
        <v>0.61848687500000188</v>
      </c>
      <c r="M18" s="21">
        <f t="shared" ref="M18" si="32">L18+M17</f>
        <v>0.61848828125000188</v>
      </c>
    </row>
    <row r="19" spans="1:13" x14ac:dyDescent="0.25">
      <c r="A19" s="13"/>
      <c r="B19" s="1"/>
      <c r="C19" s="1">
        <f t="shared" ref="C19" si="33">B20-B18</f>
        <v>7.1980000000000044E-2</v>
      </c>
      <c r="D19" s="1"/>
      <c r="E19" s="1">
        <f t="shared" ref="E19" si="34">D20-D18</f>
        <v>-7.1000000000009944E-4</v>
      </c>
      <c r="F19" s="6"/>
      <c r="G19" s="1"/>
      <c r="H19" s="19" t="s">
        <v>19</v>
      </c>
      <c r="I19" s="25">
        <f>f_1-I18</f>
        <v>-0.6116192165475568</v>
      </c>
      <c r="J19" s="4">
        <f>f_3-J18</f>
        <v>7.7112816302205012E-4</v>
      </c>
      <c r="K19" s="4">
        <f>f_3-K18</f>
        <v>4.8628163022090831E-5</v>
      </c>
      <c r="L19" s="4">
        <f>f_3-L18</f>
        <v>-7.4683697792732318E-7</v>
      </c>
      <c r="M19" s="21">
        <f>f_3-M18</f>
        <v>-2.1530869779295969E-6</v>
      </c>
    </row>
    <row r="20" spans="1:13" ht="15.75" thickBot="1" x14ac:dyDescent="0.3">
      <c r="A20" s="13">
        <f>A18+h</f>
        <v>7.099999999999997</v>
      </c>
      <c r="B20" s="1">
        <f t="shared" ref="B20" si="35">ROUND(SIN(A20),5)</f>
        <v>0.72897000000000001</v>
      </c>
      <c r="C20" s="1"/>
      <c r="D20" s="1">
        <f t="shared" ref="D20" si="36">C21-C19</f>
        <v>-7.2800000000000642E-3</v>
      </c>
      <c r="E20" s="1"/>
      <c r="F20" s="6">
        <f t="shared" ref="F20" si="37">E21-E19</f>
        <v>6.0000000000171028E-5</v>
      </c>
      <c r="G20" s="1"/>
      <c r="H20" s="20" t="s">
        <v>21</v>
      </c>
      <c r="I20" s="26">
        <f>ABS(J16*h^J14)</f>
        <v>5.0000000000002487E-2</v>
      </c>
      <c r="J20" s="22">
        <f>ABS(K16*h^K14)</f>
        <v>1.2500000000000002E-3</v>
      </c>
      <c r="K20" s="22">
        <f>ABS(L16*h^L14)</f>
        <v>6.2500000000001058E-5</v>
      </c>
      <c r="L20" s="22">
        <f>ABS(M16*h^M14)</f>
        <v>2.3437500000000011E-6</v>
      </c>
      <c r="M20" s="23">
        <f>ABS(N16*h^N14)</f>
        <v>0</v>
      </c>
    </row>
    <row r="21" spans="1:13" x14ac:dyDescent="0.25">
      <c r="A21" s="13"/>
      <c r="B21" s="1"/>
      <c r="C21" s="1">
        <f t="shared" ref="C21" si="38">B22-B20</f>
        <v>6.469999999999998E-2</v>
      </c>
      <c r="D21" s="1"/>
      <c r="E21" s="1">
        <f t="shared" ref="E21" si="39">D22-D20</f>
        <v>-6.4999999999992841E-4</v>
      </c>
      <c r="F21" s="6"/>
      <c r="G21" s="1"/>
      <c r="H21" s="1"/>
      <c r="I21" s="1"/>
      <c r="J21" s="1"/>
      <c r="K21" s="1"/>
      <c r="L21" s="1"/>
      <c r="M21" s="1"/>
    </row>
    <row r="22" spans="1:13" x14ac:dyDescent="0.25">
      <c r="A22" s="13">
        <f>A20+h</f>
        <v>7.1999999999999966</v>
      </c>
      <c r="B22" s="1">
        <f t="shared" ref="B22" si="40">ROUND(SIN(A22),5)</f>
        <v>0.79366999999999999</v>
      </c>
      <c r="C22" s="1"/>
      <c r="D22" s="1">
        <f t="shared" ref="D22" si="41">C23-C21</f>
        <v>-7.9299999999999926E-3</v>
      </c>
      <c r="E22" s="1"/>
      <c r="F22" s="6"/>
      <c r="G22" s="1"/>
      <c r="H22" s="1"/>
      <c r="I22" s="1"/>
      <c r="J22" s="1"/>
      <c r="K22" s="1"/>
      <c r="L22" s="1"/>
      <c r="M22" s="1"/>
    </row>
    <row r="23" spans="1:13" x14ac:dyDescent="0.25">
      <c r="A23" s="13"/>
      <c r="B23" s="1"/>
      <c r="C23" s="1">
        <f t="shared" ref="C23" si="42">B24-B22</f>
        <v>5.6769999999999987E-2</v>
      </c>
      <c r="D23" s="1"/>
      <c r="E23" s="1"/>
      <c r="F23" s="6"/>
      <c r="G23" s="1"/>
      <c r="H23" s="1"/>
      <c r="I23" s="1"/>
      <c r="J23" s="1"/>
      <c r="K23" s="1"/>
      <c r="L23" s="1"/>
      <c r="M23" s="1"/>
    </row>
    <row r="24" spans="1:13" ht="15.75" thickBot="1" x14ac:dyDescent="0.3">
      <c r="A24" s="14">
        <f>A22+h</f>
        <v>7.2999999999999963</v>
      </c>
      <c r="B24" s="8">
        <f t="shared" ref="B24" si="43">ROUND(SIN(A24),5)</f>
        <v>0.85043999999999997</v>
      </c>
      <c r="C24" s="8"/>
      <c r="D24" s="8"/>
      <c r="E24" s="8"/>
      <c r="F24" s="9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mergeCells count="1">
    <mergeCell ref="A1:M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Лист1</vt:lpstr>
      <vt:lpstr>a</vt:lpstr>
      <vt:lpstr>b</vt:lpstr>
      <vt:lpstr>f_1</vt:lpstr>
      <vt:lpstr>f_3</vt:lpstr>
      <vt:lpstr>h</vt:lpstr>
      <vt:lpstr>n</vt:lpstr>
      <vt:lpstr>t_1</vt:lpstr>
      <vt:lpstr>t_3</vt:lpstr>
      <vt:lpstr>x_1</vt:lpstr>
      <vt:lpstr>x_3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Александр Львович</dc:creator>
  <cp:lastModifiedBy>Пользователь Windows</cp:lastModifiedBy>
  <dcterms:created xsi:type="dcterms:W3CDTF">2019-09-03T13:26:50Z</dcterms:created>
  <dcterms:modified xsi:type="dcterms:W3CDTF">2019-09-10T13:50:10Z</dcterms:modified>
</cp:coreProperties>
</file>