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S CODE\data analyst\"/>
    </mc:Choice>
  </mc:AlternateContent>
  <xr:revisionPtr revIDLastSave="0" documentId="13_ncr:1_{C5D76C13-BCB6-4FF1-A708-208D975E5840}" xr6:coauthVersionLast="47" xr6:coauthVersionMax="47" xr10:uidLastSave="{00000000-0000-0000-0000-000000000000}"/>
  <bookViews>
    <workbookView xWindow="-108" yWindow="-108" windowWidth="23256" windowHeight="13176" firstSheet="3" activeTab="1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Substitute" sheetId="7" r:id="rId7"/>
    <sheet name="SUM-SumIF" sheetId="12" r:id="rId8"/>
    <sheet name="Count-CountIF" sheetId="5" r:id="rId9"/>
    <sheet name="Concatenate" sheetId="1" r:id="rId10"/>
    <sheet name="Days-NetworkDays" sheetId="13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9" i="13" l="1"/>
  <c r="K8" i="13"/>
  <c r="K10" i="13"/>
  <c r="K7" i="13"/>
  <c r="K6" i="13"/>
  <c r="K5" i="13"/>
  <c r="K4" i="13"/>
  <c r="K3" i="13"/>
  <c r="K2" i="13"/>
  <c r="J2" i="13" a="1"/>
  <c r="J2" i="13" s="1"/>
  <c r="L2" i="5"/>
  <c r="K2" i="5"/>
  <c r="J2" i="5"/>
  <c r="L2" i="12"/>
  <c r="K2" i="12"/>
  <c r="J2" i="12"/>
  <c r="J2" i="7" a="1"/>
  <c r="J2" i="7" s="1"/>
  <c r="K2" i="7" a="1"/>
  <c r="K2" i="7" s="1"/>
  <c r="L2" i="7" a="1"/>
  <c r="L2" i="7" s="1"/>
  <c r="K3" i="1"/>
  <c r="K4" i="1"/>
  <c r="K5" i="1"/>
  <c r="K6" i="1"/>
  <c r="K7" i="1"/>
  <c r="K8" i="1"/>
  <c r="K9" i="1"/>
  <c r="K10" i="1"/>
  <c r="K2" i="1"/>
  <c r="J2" i="1" a="1"/>
  <c r="J2" i="1" s="1"/>
  <c r="J2" i="6" a="1"/>
  <c r="J2" i="6" s="1"/>
  <c r="J2" i="3" a="1"/>
  <c r="J2" i="3" s="1"/>
  <c r="M2" i="4" a="1"/>
  <c r="M2" i="4" s="1"/>
  <c r="L2" i="4" a="1"/>
  <c r="L2" i="4" s="1"/>
  <c r="K2" i="4" a="1"/>
  <c r="K2" i="4" s="1"/>
  <c r="J2" i="2" a="1"/>
  <c r="J2" i="2" s="1"/>
  <c r="J2" i="8" a="1"/>
  <c r="J2" i="8" s="1"/>
  <c r="K2" i="9"/>
  <c r="J2" i="9"/>
  <c r="H11" i="1"/>
  <c r="H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<sst xmlns="http://schemas.openxmlformats.org/spreadsheetml/2006/main" count="583" uniqueCount="91">
  <si>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</si>
  <si>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</si>
  <si>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</si>
  <si>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</si>
  <si>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</si>
  <si>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</si>
  <si>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</si>
  <si>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</si>
  <si>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</si>
  <si>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</si>
  <si>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</si>
  <si>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</si>
  <si>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</si>
  <si>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</si>
  <si>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</si>
  <si>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</si>
  <si>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</si>
  <si>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</si>
  <si>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</si>
  <si>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</si>
  <si>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</si>
  <si>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</si>
  <si>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</si>
  <si>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</si>
  <si>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</si>
  <si>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</si>
  <si>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</si>
  <si>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</si>
  <si>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</si>
  <si>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</si>
  <si>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</si>
  <si>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</si>
  <si>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</si>
  <si>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</si>
  <si>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</si>
  <si>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</si>
  <si>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</si>
  <si>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</si>
  <si>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</si>
  <si>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</si>
  <si>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</si>
  <si>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</si>
  <si>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</si>
  <si>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</si>
  <si>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</si>
  <si>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</si>
  <si>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</si>
  <si>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</si>
  <si>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</si>
  <si>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</si>
  <si>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</si>
  <si>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</si>
  <si>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</si>
  <si>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</si>
  <si>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</si>
  <si>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</si>
  <si>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</si>
  <si>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</si>
  <si>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</si>
  <si>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</si>
  <si>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</si>
  <si>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</si>
  <si>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</si>
  <si>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</si>
  <si>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</si>
  <si>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</si>
  <si>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</si>
  <si>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</si>
  <si>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</si>
  <si>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</si>
  <si>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</si>
  <si>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</si>
  <si>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</si>
  <si>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</si>
  <si>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</si>
  <si>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</si>
  <si>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</si>
  <si>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</si>
  <si>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</si>
  <si>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</si>
  <si>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</si>
  <si>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</si>
  <si>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</si>
  <si>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DAYS</t>
  </si>
  <si>
    <t>NETWORKDAYS</t>
  </si>
  <si>
    <t>Left</t>
  </si>
  <si>
    <t>Right</t>
  </si>
  <si>
    <t>=TEXT(H2:H10,"dd/mm/yyyy"</t>
  </si>
  <si>
    <t xml:space="preserve">             HR</t>
  </si>
  <si>
    <t xml:space="preserve">                    Accountant</t>
  </si>
  <si>
    <t xml:space="preserve">      Salesman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</si>
</sst>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workbookViewId="0">
      <selection activeCell="K15" sqref="K15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80</v>
      </c>
      <c r="K1" t="s">
        <v>81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2">
        <f>MAX(G2:G10,D2:D10)</f>
        <v>65000</v>
      </c>
      <c r="K2" s="2">
        <f>MIN(D2:D10)</f>
        <v>29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s="2"/>
      <c r="K3" s="2"/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J10"/>
  <sheetViews>
    <sheetView workbookViewId="0">
      <selection activeCell="C32" sqref="C32"/>
    </sheetView>
  </sheetViews>
  <sheetFormatPr defaultColWidth="13.6640625" defaultRowHeight="14.4" x14ac:dyDescent="0.3"/>
  <cols>
    <col min="1" max="1" width="10.77734375" bestFit="1" customWidth="1"/>
    <col min="4" max="4" width="7.6640625" customWidth="1"/>
    <col min="11" max="11" width="18.88671875" customWidth="1"/>
  </cols>
  <sheetData>
    <row r="1" spans="1:10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82</v>
      </c>
    </row>
    <row r="2" spans="1:10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IF(G2:G10 &gt; 50000,"AMEER","GAREEB")</f>
        <v>GAREEB</v>
      </c>
    </row>
    <row r="3" spans="1:10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GAREEB</v>
      </c>
    </row>
    <row r="4" spans="1:10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AMEER</v>
      </c>
    </row>
    <row r="5" spans="1:10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GAREEB</v>
      </c>
    </row>
    <row r="6" spans="1:10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GAREEB</v>
      </c>
    </row>
    <row r="7" spans="1:10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AMEER</v>
      </c>
    </row>
    <row r="8" spans="1:10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GAREEB</v>
      </c>
    </row>
    <row r="9" spans="1:10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GAREEB</v>
      </c>
    </row>
    <row r="10" spans="1:10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GAREEB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workbookViewId="0">
      <selection activeCell="J3" sqref="J3"/>
    </sheetView>
  </sheetViews>
  <sheetFormatPr defaultColWidth="10.88671875" defaultRowHeight="14.4" x14ac:dyDescent="0.3"/>
  <cols>
    <col min="1" max="1" width="10.77734375" bestFit="1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cm="1">
        <f t="array" ref="J2:J10">LEN(C2:C10)</f>
        <v>7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v>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v>7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v>6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v>10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v>5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v>6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v>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2"/>
  <sheetViews>
    <sheetView workbookViewId="0">
      <selection activeCell="M1" sqref="M1"/>
    </sheetView>
  </sheetViews>
  <sheetFormatPr defaultColWidth="14.5546875" defaultRowHeight="14.4" x14ac:dyDescent="0.3"/>
  <cols>
    <col min="4" max="4" width="8" customWidth="1"/>
    <col min="10" max="10" width="32.33203125" bestFit="1" customWidth="1"/>
  </cols>
  <sheetData>
    <row r="1" spans="1:13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85</v>
      </c>
      <c r="L1" t="s">
        <v>86</v>
      </c>
      <c r="M1" t="s">
        <v>86</v>
      </c>
    </row>
    <row r="2" spans="1:13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3" t="s">
        <v>48</v>
      </c>
      <c r="I2" s="3" t="s">
        <v>56</v>
      </c>
      <c r="J2" s="1" t="s">
        <v>39</v>
      </c>
      <c r="K2" t="str" cm="1">
        <f t="array" ref="K2:K10">LEFT(C2:C10,2)</f>
        <v>Ha</v>
      </c>
      <c r="L2" t="str" cm="1">
        <f t="array" ref="L2:L102">RIGHT(B2:B102)</f>
        <v>m</v>
      </c>
      <c r="M2" t="str" cm="1">
        <f t="array" ref="M2:M10">RIGHT(I2:I10,4)</f>
        <v>2015</v>
      </c>
    </row>
    <row r="3" spans="1:13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3" t="s">
        <v>49</v>
      </c>
      <c r="I3" s="3" t="s">
        <v>57</v>
      </c>
      <c r="J3" s="1" t="s">
        <v>40</v>
      </c>
      <c r="K3" t="str">
        <v>Be</v>
      </c>
      <c r="L3" t="str">
        <v>m</v>
      </c>
      <c r="M3" t="str">
        <v>2015</v>
      </c>
    </row>
    <row r="4" spans="1:13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3" t="s">
        <v>50</v>
      </c>
      <c r="I4" s="3" t="s">
        <v>58</v>
      </c>
      <c r="J4" s="1" t="s">
        <v>41</v>
      </c>
      <c r="K4" t="str">
        <v>Sc</v>
      </c>
      <c r="L4" t="str">
        <v>t</v>
      </c>
      <c r="M4" t="str">
        <v>2017</v>
      </c>
    </row>
    <row r="5" spans="1:13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3" t="s">
        <v>51</v>
      </c>
      <c r="I5" s="3" t="s">
        <v>59</v>
      </c>
      <c r="J5" s="1" t="s">
        <v>42</v>
      </c>
      <c r="K5" t="str">
        <v>Ma</v>
      </c>
      <c r="L5" t="str">
        <v>a</v>
      </c>
      <c r="M5" t="str">
        <v>2015</v>
      </c>
    </row>
    <row r="6" spans="1:13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3" t="s">
        <v>52</v>
      </c>
      <c r="I6" s="3" t="s">
        <v>60</v>
      </c>
      <c r="J6" s="1" t="s">
        <v>43</v>
      </c>
      <c r="K6" t="str">
        <v>Fl</v>
      </c>
      <c r="L6" t="str">
        <v>y</v>
      </c>
      <c r="M6" t="str">
        <v>2017</v>
      </c>
    </row>
    <row r="7" spans="1:13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3" t="s">
        <v>52</v>
      </c>
      <c r="I7" s="3" t="s">
        <v>61</v>
      </c>
      <c r="J7" s="1" t="s">
        <v>44</v>
      </c>
      <c r="K7" t="str">
        <v>Sc</v>
      </c>
      <c r="L7" t="str">
        <v>l</v>
      </c>
      <c r="M7" t="str">
        <v>2013</v>
      </c>
    </row>
    <row r="8" spans="1:13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3" t="s">
        <v>53</v>
      </c>
      <c r="I8" s="3" t="s">
        <v>61</v>
      </c>
      <c r="J8" s="1" t="s">
        <v>45</v>
      </c>
      <c r="K8" t="str">
        <v>Pa</v>
      </c>
      <c r="L8" t="str">
        <v>h</v>
      </c>
      <c r="M8" t="str">
        <v>2013</v>
      </c>
    </row>
    <row r="9" spans="1:13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3" t="s">
        <v>54</v>
      </c>
      <c r="I9" s="3" t="s">
        <v>62</v>
      </c>
      <c r="J9" s="1" t="s">
        <v>46</v>
      </c>
      <c r="K9" t="str">
        <v>Hu</v>
      </c>
      <c r="L9" t="str">
        <v>y</v>
      </c>
      <c r="M9" t="str">
        <v>2015</v>
      </c>
    </row>
    <row r="10" spans="1:13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3" t="s">
        <v>55</v>
      </c>
      <c r="I10" s="3" t="s">
        <v>62</v>
      </c>
      <c r="J10" s="1" t="s">
        <v>47</v>
      </c>
      <c r="K10" t="str">
        <v>Ma</v>
      </c>
      <c r="L10" t="str">
        <v>n</v>
      </c>
      <c r="M10" t="str">
        <v>2015</v>
      </c>
    </row>
    <row r="11" spans="1:13" x14ac:dyDescent="0.3">
      <c r="L11" t="str">
        <v/>
      </c>
    </row>
    <row r="12" spans="1:13" x14ac:dyDescent="0.3">
      <c r="L12" t="str">
        <v/>
      </c>
    </row>
    <row r="13" spans="1:13" x14ac:dyDescent="0.3">
      <c r="L13" t="str">
        <v/>
      </c>
    </row>
    <row r="14" spans="1:13" x14ac:dyDescent="0.3">
      <c r="L14" t="str">
        <v/>
      </c>
    </row>
    <row r="15" spans="1:13" x14ac:dyDescent="0.3">
      <c r="L15" t="str">
        <v/>
      </c>
    </row>
    <row r="16" spans="1:13" x14ac:dyDescent="0.3">
      <c r="L16" t="str">
        <v/>
      </c>
    </row>
    <row r="17" spans="12:12" x14ac:dyDescent="0.3">
      <c r="L17" t="str">
        <v/>
      </c>
    </row>
    <row r="18" spans="12:12" x14ac:dyDescent="0.3">
      <c r="L18" t="str">
        <v/>
      </c>
    </row>
    <row r="19" spans="12:12" x14ac:dyDescent="0.3">
      <c r="L19" t="str">
        <v/>
      </c>
    </row>
    <row r="20" spans="12:12" x14ac:dyDescent="0.3">
      <c r="L20" t="str">
        <v/>
      </c>
    </row>
    <row r="21" spans="12:12" x14ac:dyDescent="0.3">
      <c r="L21" t="str">
        <v/>
      </c>
    </row>
    <row r="22" spans="12:12" x14ac:dyDescent="0.3">
      <c r="L22" t="str">
        <v/>
      </c>
    </row>
    <row r="23" spans="12:12" x14ac:dyDescent="0.3">
      <c r="L23" t="str">
        <v/>
      </c>
    </row>
    <row r="24" spans="12:12" x14ac:dyDescent="0.3">
      <c r="L24" t="str">
        <v/>
      </c>
    </row>
    <row r="25" spans="12:12" x14ac:dyDescent="0.3">
      <c r="L25" t="str">
        <v/>
      </c>
    </row>
    <row r="26" spans="12:12" x14ac:dyDescent="0.3">
      <c r="L26" t="str">
        <v/>
      </c>
    </row>
    <row r="27" spans="12:12" x14ac:dyDescent="0.3">
      <c r="L27" t="str">
        <v/>
      </c>
    </row>
    <row r="28" spans="12:12" x14ac:dyDescent="0.3">
      <c r="L28" t="str">
        <v/>
      </c>
    </row>
    <row r="29" spans="12:12" x14ac:dyDescent="0.3">
      <c r="L29" t="str">
        <v/>
      </c>
    </row>
    <row r="30" spans="12:12" x14ac:dyDescent="0.3">
      <c r="L30" t="str">
        <v/>
      </c>
    </row>
    <row r="31" spans="12:12" x14ac:dyDescent="0.3">
      <c r="L31" t="str">
        <v/>
      </c>
    </row>
    <row r="32" spans="12:12" x14ac:dyDescent="0.3">
      <c r="L32" t="str">
        <v/>
      </c>
    </row>
    <row r="33" spans="12:12" x14ac:dyDescent="0.3">
      <c r="L33" t="str">
        <v/>
      </c>
    </row>
    <row r="34" spans="12:12" x14ac:dyDescent="0.3">
      <c r="L34" t="str">
        <v/>
      </c>
    </row>
    <row r="35" spans="12:12" x14ac:dyDescent="0.3">
      <c r="L35" t="str">
        <v/>
      </c>
    </row>
    <row r="36" spans="12:12" x14ac:dyDescent="0.3">
      <c r="L36" t="str">
        <v/>
      </c>
    </row>
    <row r="37" spans="12:12" x14ac:dyDescent="0.3">
      <c r="L37" t="str">
        <v/>
      </c>
    </row>
    <row r="38" spans="12:12" x14ac:dyDescent="0.3">
      <c r="L38" t="str">
        <v/>
      </c>
    </row>
    <row r="39" spans="12:12" x14ac:dyDescent="0.3">
      <c r="L39" t="str">
        <v/>
      </c>
    </row>
    <row r="40" spans="12:12" x14ac:dyDescent="0.3">
      <c r="L40" t="str">
        <v/>
      </c>
    </row>
    <row r="41" spans="12:12" x14ac:dyDescent="0.3">
      <c r="L41" t="str">
        <v/>
      </c>
    </row>
    <row r="42" spans="12:12" x14ac:dyDescent="0.3">
      <c r="L42" t="str">
        <v/>
      </c>
    </row>
    <row r="43" spans="12:12" x14ac:dyDescent="0.3">
      <c r="L43" t="str">
        <v/>
      </c>
    </row>
    <row r="44" spans="12:12" x14ac:dyDescent="0.3">
      <c r="L44" t="str">
        <v/>
      </c>
    </row>
    <row r="45" spans="12:12" x14ac:dyDescent="0.3">
      <c r="L45" t="str">
        <v/>
      </c>
    </row>
    <row r="46" spans="12:12" x14ac:dyDescent="0.3">
      <c r="L46" t="str">
        <v/>
      </c>
    </row>
    <row r="47" spans="12:12" x14ac:dyDescent="0.3">
      <c r="L47" t="str">
        <v/>
      </c>
    </row>
    <row r="48" spans="12:12" x14ac:dyDescent="0.3">
      <c r="L48" t="str">
        <v/>
      </c>
    </row>
    <row r="49" spans="12:12" x14ac:dyDescent="0.3">
      <c r="L49" t="str">
        <v/>
      </c>
    </row>
    <row r="50" spans="12:12" x14ac:dyDescent="0.3">
      <c r="L50" t="str">
        <v/>
      </c>
    </row>
    <row r="51" spans="12:12" x14ac:dyDescent="0.3">
      <c r="L51" t="str">
        <v/>
      </c>
    </row>
    <row r="52" spans="12:12" x14ac:dyDescent="0.3">
      <c r="L52" t="str">
        <v/>
      </c>
    </row>
    <row r="53" spans="12:12" x14ac:dyDescent="0.3">
      <c r="L53" t="str">
        <v/>
      </c>
    </row>
    <row r="54" spans="12:12" x14ac:dyDescent="0.3">
      <c r="L54" t="str">
        <v/>
      </c>
    </row>
    <row r="55" spans="12:12" x14ac:dyDescent="0.3">
      <c r="L55" t="str">
        <v/>
      </c>
    </row>
    <row r="56" spans="12:12" x14ac:dyDescent="0.3">
      <c r="L56" t="str">
        <v/>
      </c>
    </row>
    <row r="57" spans="12:12" x14ac:dyDescent="0.3">
      <c r="L57" t="str">
        <v/>
      </c>
    </row>
    <row r="58" spans="12:12" x14ac:dyDescent="0.3">
      <c r="L58" t="str">
        <v/>
      </c>
    </row>
    <row r="59" spans="12:12" x14ac:dyDescent="0.3">
      <c r="L59" t="str">
        <v/>
      </c>
    </row>
    <row r="60" spans="12:12" x14ac:dyDescent="0.3">
      <c r="L60" t="str">
        <v/>
      </c>
    </row>
    <row r="61" spans="12:12" x14ac:dyDescent="0.3">
      <c r="L61" t="str">
        <v/>
      </c>
    </row>
    <row r="62" spans="12:12" x14ac:dyDescent="0.3">
      <c r="L62" t="str">
        <v/>
      </c>
    </row>
    <row r="63" spans="12:12" x14ac:dyDescent="0.3">
      <c r="L63" t="str">
        <v/>
      </c>
    </row>
    <row r="64" spans="12:12" x14ac:dyDescent="0.3">
      <c r="L64" t="str">
        <v/>
      </c>
    </row>
    <row r="65" spans="12:12" x14ac:dyDescent="0.3">
      <c r="L65" t="str">
        <v/>
      </c>
    </row>
    <row r="66" spans="12:12" x14ac:dyDescent="0.3">
      <c r="L66" t="str">
        <v/>
      </c>
    </row>
    <row r="67" spans="12:12" x14ac:dyDescent="0.3">
      <c r="L67" t="str">
        <v/>
      </c>
    </row>
    <row r="68" spans="12:12" x14ac:dyDescent="0.3">
      <c r="L68" t="str">
        <v/>
      </c>
    </row>
    <row r="69" spans="12:12" x14ac:dyDescent="0.3">
      <c r="L69" t="str">
        <v/>
      </c>
    </row>
    <row r="70" spans="12:12" x14ac:dyDescent="0.3">
      <c r="L70" t="str">
        <v/>
      </c>
    </row>
    <row r="71" spans="12:12" x14ac:dyDescent="0.3">
      <c r="L71" t="str">
        <v/>
      </c>
    </row>
    <row r="72" spans="12:12" x14ac:dyDescent="0.3">
      <c r="L72" t="str">
        <v/>
      </c>
    </row>
    <row r="73" spans="12:12" x14ac:dyDescent="0.3">
      <c r="L73" t="str">
        <v/>
      </c>
    </row>
    <row r="74" spans="12:12" x14ac:dyDescent="0.3">
      <c r="L74" t="str">
        <v/>
      </c>
    </row>
    <row r="75" spans="12:12" x14ac:dyDescent="0.3">
      <c r="L75" t="str">
        <v/>
      </c>
    </row>
    <row r="76" spans="12:12" x14ac:dyDescent="0.3">
      <c r="L76" t="str">
        <v/>
      </c>
    </row>
    <row r="77" spans="12:12" x14ac:dyDescent="0.3">
      <c r="L77" t="str">
        <v/>
      </c>
    </row>
    <row r="78" spans="12:12" x14ac:dyDescent="0.3">
      <c r="L78" t="str">
        <v/>
      </c>
    </row>
    <row r="79" spans="12:12" x14ac:dyDescent="0.3">
      <c r="L79" t="str">
        <v/>
      </c>
    </row>
    <row r="80" spans="12:12" x14ac:dyDescent="0.3">
      <c r="L80" t="str">
        <v/>
      </c>
    </row>
    <row r="81" spans="12:12" x14ac:dyDescent="0.3">
      <c r="L81" t="str">
        <v/>
      </c>
    </row>
    <row r="82" spans="12:12" x14ac:dyDescent="0.3">
      <c r="L82" t="str">
        <v/>
      </c>
    </row>
    <row r="83" spans="12:12" x14ac:dyDescent="0.3">
      <c r="L83" t="str">
        <v/>
      </c>
    </row>
    <row r="84" spans="12:12" x14ac:dyDescent="0.3">
      <c r="L84" t="str">
        <v/>
      </c>
    </row>
    <row r="85" spans="12:12" x14ac:dyDescent="0.3">
      <c r="L85" t="str">
        <v/>
      </c>
    </row>
    <row r="86" spans="12:12" x14ac:dyDescent="0.3">
      <c r="L86" t="str">
        <v/>
      </c>
    </row>
    <row r="87" spans="12:12" x14ac:dyDescent="0.3">
      <c r="L87" t="str">
        <v/>
      </c>
    </row>
    <row r="88" spans="12:12" x14ac:dyDescent="0.3">
      <c r="L88" t="str">
        <v/>
      </c>
    </row>
    <row r="89" spans="12:12" x14ac:dyDescent="0.3">
      <c r="L89" t="str">
        <v/>
      </c>
    </row>
    <row r="90" spans="12:12" x14ac:dyDescent="0.3">
      <c r="L90" t="str">
        <v/>
      </c>
    </row>
    <row r="91" spans="12:12" x14ac:dyDescent="0.3">
      <c r="L91" t="str">
        <v/>
      </c>
    </row>
    <row r="92" spans="12:12" x14ac:dyDescent="0.3">
      <c r="L92" t="str">
        <v/>
      </c>
    </row>
    <row r="93" spans="12:12" x14ac:dyDescent="0.3">
      <c r="L93" t="str">
        <v/>
      </c>
    </row>
    <row r="94" spans="12:12" x14ac:dyDescent="0.3">
      <c r="L94" t="str">
        <v/>
      </c>
    </row>
    <row r="95" spans="12:12" x14ac:dyDescent="0.3">
      <c r="L95" t="str">
        <v/>
      </c>
    </row>
    <row r="96" spans="12:12" x14ac:dyDescent="0.3">
      <c r="L96" t="str">
        <v/>
      </c>
    </row>
    <row r="97" spans="12:12" x14ac:dyDescent="0.3">
      <c r="L97" t="str">
        <v/>
      </c>
    </row>
    <row r="98" spans="12:12" x14ac:dyDescent="0.3">
      <c r="L98" t="str">
        <v/>
      </c>
    </row>
    <row r="99" spans="12:12" x14ac:dyDescent="0.3">
      <c r="L99" t="str">
        <v/>
      </c>
    </row>
    <row r="100" spans="12:12" x14ac:dyDescent="0.3">
      <c r="L100" t="str">
        <v/>
      </c>
    </row>
    <row r="101" spans="12:12" x14ac:dyDescent="0.3">
      <c r="L101" t="str">
        <v/>
      </c>
    </row>
    <row r="102" spans="12:12" x14ac:dyDescent="0.3">
      <c r="L102" t="str">
        <v/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K13"/>
  <sheetViews>
    <sheetView workbookViewId="0">
      <selection activeCell="K3" sqref="K3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TEXT(H2:H10,"DD/MM/YYYY")</f>
        <v>02/11/2001</v>
      </c>
      <c r="K2" s="3" t="s">
        <v>87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03/10/1999</v>
      </c>
      <c r="K3" s="3"/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04/07/2000</v>
      </c>
      <c r="K4" s="3"/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05/01/2000</v>
      </c>
      <c r="K5" s="3"/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06/05/2001</v>
      </c>
      <c r="K6" s="3"/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07/12/1995</v>
      </c>
      <c r="K7" s="3"/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08/11/2003</v>
      </c>
      <c r="K8" s="3"/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09/06/2002</v>
      </c>
      <c r="K9" s="3"/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10/08/2003</v>
      </c>
      <c r="K10" s="3"/>
    </row>
    <row r="12" spans="1:11" x14ac:dyDescent="0.3">
      <c r="H12" s="1"/>
    </row>
    <row r="13" spans="1:11" x14ac:dyDescent="0.3">
      <c r="H13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workbookViewId="0">
      <selection activeCell="L10" sqref="L10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3">
      <c r="A2">
        <v>1001</v>
      </c>
      <c r="B2" s="3" t="s">
        <v>2</v>
      </c>
      <c r="C2" s="3" t="s">
        <v>3</v>
      </c>
      <c r="D2">
        <v>30</v>
      </c>
      <c r="E2" t="s">
        <v>26</v>
      </c>
      <c r="F2" t="s">
        <v>90</v>
      </c>
      <c r="G2">
        <v>45000</v>
      </c>
      <c r="H2" s="1">
        <v>37197</v>
      </c>
      <c r="I2" s="1">
        <v>42253</v>
      </c>
      <c r="J2" t="str" cm="1">
        <f t="array" ref="J2:J10">TRIM(F2:F10)</f>
        <v>Salesman</v>
      </c>
    </row>
    <row r="3" spans="1:11" x14ac:dyDescent="0.3">
      <c r="A3">
        <v>1002</v>
      </c>
      <c r="B3" s="3" t="s">
        <v>4</v>
      </c>
      <c r="C3" s="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Receptionist</v>
      </c>
    </row>
    <row r="4" spans="1:11" x14ac:dyDescent="0.3">
      <c r="A4">
        <v>1003</v>
      </c>
      <c r="B4" s="3" t="s">
        <v>6</v>
      </c>
      <c r="C4" s="3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Salesman</v>
      </c>
    </row>
    <row r="5" spans="1:11" x14ac:dyDescent="0.3">
      <c r="A5">
        <v>1004</v>
      </c>
      <c r="B5" s="3" t="s">
        <v>13</v>
      </c>
      <c r="C5" s="3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Accountant</v>
      </c>
    </row>
    <row r="6" spans="1:11" x14ac:dyDescent="0.3">
      <c r="A6">
        <v>1005</v>
      </c>
      <c r="B6" s="3" t="s">
        <v>14</v>
      </c>
      <c r="C6" s="3" t="s">
        <v>66</v>
      </c>
      <c r="D6">
        <v>32</v>
      </c>
      <c r="E6" t="s">
        <v>26</v>
      </c>
      <c r="F6" t="s">
        <v>88</v>
      </c>
      <c r="G6">
        <v>50000</v>
      </c>
      <c r="H6" s="1">
        <v>37017</v>
      </c>
      <c r="I6" s="1">
        <v>42977</v>
      </c>
      <c r="J6" t="str">
        <v>HR</v>
      </c>
    </row>
    <row r="7" spans="1:11" x14ac:dyDescent="0.3">
      <c r="A7">
        <v>1006</v>
      </c>
      <c r="B7" s="3" t="s">
        <v>8</v>
      </c>
      <c r="C7" s="3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Regional Manager</v>
      </c>
    </row>
    <row r="8" spans="1:11" x14ac:dyDescent="0.3">
      <c r="A8">
        <v>1007</v>
      </c>
      <c r="B8" s="3" t="s">
        <v>33</v>
      </c>
      <c r="C8" s="3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Supplier Relations</v>
      </c>
    </row>
    <row r="9" spans="1:11" x14ac:dyDescent="0.3">
      <c r="A9">
        <v>1008</v>
      </c>
      <c r="B9" s="3" t="s">
        <v>16</v>
      </c>
      <c r="C9" s="3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Salesman</v>
      </c>
    </row>
    <row r="10" spans="1:11" x14ac:dyDescent="0.3">
      <c r="A10">
        <v>1009</v>
      </c>
      <c r="B10" s="3" t="s">
        <v>10</v>
      </c>
      <c r="C10" s="3" t="s">
        <v>63</v>
      </c>
      <c r="D10">
        <v>31</v>
      </c>
      <c r="E10" t="s">
        <v>26</v>
      </c>
      <c r="F10" t="s">
        <v>89</v>
      </c>
      <c r="G10">
        <v>42000</v>
      </c>
      <c r="H10" s="1">
        <v>37843</v>
      </c>
      <c r="I10" s="1">
        <v>40800</v>
      </c>
      <c r="J10" t="str">
        <v>Accountant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workbookViewId="0">
      <selection activeCell="J3" sqref="J3"/>
    </sheetView>
  </sheetViews>
  <sheetFormatPr defaultColWidth="13.6640625" defaultRowHeight="14.4" x14ac:dyDescent="0.3"/>
  <cols>
    <col min="1" max="1" width="10.77734375" bestFit="1" customWidth="1"/>
    <col min="4" max="4" width="7.6640625" customWidth="1"/>
    <col min="7" max="7" width="13.6640625" style="2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s="2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 s="2">
        <v>45000</v>
      </c>
      <c r="H2" s="3" t="s">
        <v>48</v>
      </c>
      <c r="I2" s="3" t="s">
        <v>56</v>
      </c>
      <c r="J2" t="str" cm="1">
        <f t="array" ref="J2:J10">SUBSTITUTE(H2:H10,"/","-",1)</f>
        <v>11-2/2001</v>
      </c>
      <c r="K2" t="str" cm="1">
        <f t="array" ref="K2:K10">SUBSTITUTE(I2:I10,"/","-",2)</f>
        <v>9/6-2015</v>
      </c>
      <c r="L2" t="str" cm="1">
        <f t="array" ref="L2:L10">SUBSTITUTE(I2:I10,"/","-")</f>
        <v>9-6-2015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 s="2">
        <v>36000</v>
      </c>
      <c r="H3" s="3" t="s">
        <v>49</v>
      </c>
      <c r="I3" s="3" t="s">
        <v>57</v>
      </c>
      <c r="J3" t="str">
        <v>10-3/1999</v>
      </c>
      <c r="K3" t="str">
        <v>10/10-2015</v>
      </c>
      <c r="L3" t="str">
        <v>10-10-2015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 s="2">
        <v>63000</v>
      </c>
      <c r="H4" s="3" t="s">
        <v>50</v>
      </c>
      <c r="I4" s="3" t="s">
        <v>58</v>
      </c>
      <c r="J4" t="str">
        <v>7-4/2000</v>
      </c>
      <c r="K4" t="str">
        <v>9/8-2017</v>
      </c>
      <c r="L4" t="str">
        <v>9-8-2017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 s="2">
        <v>47000</v>
      </c>
      <c r="H5" s="3" t="s">
        <v>51</v>
      </c>
      <c r="I5" s="3" t="s">
        <v>59</v>
      </c>
      <c r="J5" t="str">
        <v>1-5/2000</v>
      </c>
      <c r="K5" t="str">
        <v>12/3-2015</v>
      </c>
      <c r="L5" t="str">
        <v>12-3-2015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 s="2">
        <v>50000</v>
      </c>
      <c r="H6" s="3" t="s">
        <v>52</v>
      </c>
      <c r="I6" s="3" t="s">
        <v>60</v>
      </c>
      <c r="J6" t="str">
        <v>5-6/2001</v>
      </c>
      <c r="K6" t="str">
        <v>8/30-2017</v>
      </c>
      <c r="L6" t="str">
        <v>8-30-2017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 s="2">
        <v>65000</v>
      </c>
      <c r="H7" s="3" t="s">
        <v>52</v>
      </c>
      <c r="I7" s="3" t="s">
        <v>61</v>
      </c>
      <c r="J7" t="str">
        <v>5-6/2001</v>
      </c>
      <c r="K7" t="str">
        <v>9/11-2013</v>
      </c>
      <c r="L7" t="str">
        <v>9-11-2013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 s="2">
        <v>41000</v>
      </c>
      <c r="H8" s="3" t="s">
        <v>53</v>
      </c>
      <c r="I8" s="3" t="s">
        <v>61</v>
      </c>
      <c r="J8" t="str">
        <v>11-8/2003</v>
      </c>
      <c r="K8" t="str">
        <v>9/11-2013</v>
      </c>
      <c r="L8" t="str">
        <v>9-11-2013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 s="2">
        <v>48000</v>
      </c>
      <c r="H9" s="3" t="s">
        <v>54</v>
      </c>
      <c r="I9" s="3" t="s">
        <v>62</v>
      </c>
      <c r="J9" t="str">
        <v>6-9/2002</v>
      </c>
      <c r="K9" t="str">
        <v>4/22-2015</v>
      </c>
      <c r="L9" t="str">
        <v>4-22-2015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 s="2">
        <v>42000</v>
      </c>
      <c r="H10" s="3" t="s">
        <v>55</v>
      </c>
      <c r="I10" s="3" t="s">
        <v>62</v>
      </c>
      <c r="J10" t="str">
        <v>8-10/2003</v>
      </c>
      <c r="K10" t="str">
        <v>4/22-2015</v>
      </c>
      <c r="L10" t="str">
        <v>4-22-2015</v>
      </c>
    </row>
    <row r="12" spans="1:12" x14ac:dyDescent="0.3">
      <c r="H12" s="3"/>
      <c r="I12" s="3"/>
    </row>
    <row r="13" spans="1:12" x14ac:dyDescent="0.3">
      <c r="H13" s="3"/>
      <c r="I13" s="3"/>
    </row>
    <row r="14" spans="1:12" x14ac:dyDescent="0.3">
      <c r="H14" s="3"/>
      <c r="I14" s="3"/>
    </row>
    <row r="15" spans="1:12" x14ac:dyDescent="0.3">
      <c r="H15" s="3"/>
      <c r="I15" s="3"/>
    </row>
    <row r="16" spans="1:12" x14ac:dyDescent="0.3">
      <c r="H16" s="3"/>
      <c r="I16" s="3"/>
    </row>
    <row r="17" spans="8:9" x14ac:dyDescent="0.3">
      <c r="H17" s="3"/>
      <c r="I17" s="3"/>
    </row>
    <row r="18" spans="8:9" x14ac:dyDescent="0.3">
      <c r="H18" s="3"/>
      <c r="I18" s="3"/>
    </row>
    <row r="19" spans="8:9" x14ac:dyDescent="0.3">
      <c r="H19" s="3"/>
      <c r="I19" s="3"/>
    </row>
    <row r="20" spans="8:9" x14ac:dyDescent="0.3">
      <c r="H20" s="3"/>
      <c r="I20" s="3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workbookViewId="0">
      <selection activeCell="L3" sqref="L3"/>
    </sheetView>
  </sheetViews>
  <sheetFormatPr defaultColWidth="13" defaultRowHeight="14.4" x14ac:dyDescent="0.3"/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SUMIF(G2:G10,"&gt;50000")</f>
        <v>128000</v>
      </c>
      <c r="L2">
        <f>SUMIFS(G2:G10,E2:E10,"Female",D2:D10,"&gt;30")</f>
        <v>88000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workbookViewId="0">
      <selection activeCell="L3" sqref="L3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COUNT(G2:G10)</f>
        <v>9</v>
      </c>
      <c r="K2">
        <f>COUNTIF(G2:G10,"&gt;45000")</f>
        <v>5</v>
      </c>
      <c r="L2">
        <f>COUNTIFS(A2:A10,"&gt;1005",E2:E10,"MALE",D2:D10,"&gt;32")</f>
        <v>2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K12"/>
  <sheetViews>
    <sheetView workbookViewId="0">
      <selection activeCell="K20" sqref="K20"/>
    </sheetView>
  </sheetViews>
  <sheetFormatPr defaultRowHeight="14.4" x14ac:dyDescent="0.3"/>
  <cols>
    <col min="2" max="2" width="10.44140625" customWidth="1"/>
    <col min="3" max="5" width="10.6640625" customWidth="1"/>
    <col min="6" max="6" width="16.5546875" customWidth="1"/>
    <col min="8" max="8" width="14.21875" customWidth="1"/>
    <col min="9" max="9" width="14.77734375" customWidth="1"/>
    <col min="10" max="10" width="22" bestFit="1" customWidth="1"/>
    <col min="11" max="11" width="27.7773437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CONCATENATE(B2:B10," ",C2:C10)</f>
        <v>Jim Halpert</v>
      </c>
      <c r="K2" t="str">
        <f>CONCATENATE(B2,".",C2,"@gmail.com")</f>
        <v>Jim.Halpert@gmail.com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Pam Beasley</v>
      </c>
      <c r="K3" t="str">
        <f t="shared" ref="K3:K10" si="0">CONCATENATE(B3,".",C3,"@gmail.com")</f>
        <v>Pam.Beasley@gmail.com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Dwight Schrute</v>
      </c>
      <c r="K4" t="str">
        <f t="shared" si="0"/>
        <v>Dwight.Schrute@gmail.com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Angela Martin</v>
      </c>
      <c r="K5" t="str">
        <f t="shared" si="0"/>
        <v>Angela.Martin@gmail.com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Toby Flenderson</v>
      </c>
      <c r="K6" t="str">
        <f t="shared" si="0"/>
        <v>Toby.Flenderson@gmail.com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Michael Scott</v>
      </c>
      <c r="K7" t="str">
        <f t="shared" si="0"/>
        <v>Michael.Scott@gmail.com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Meredith Palmer</v>
      </c>
      <c r="K8" t="str">
        <f t="shared" si="0"/>
        <v>Meredith.Palmer@gmail.com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Stanley Hudson</v>
      </c>
      <c r="K9" t="str">
        <f t="shared" si="0"/>
        <v>Stanley.Hudson@gmail.com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Kevin Malone</v>
      </c>
      <c r="K10" t="str">
        <f t="shared" si="0"/>
        <v>Kevin.Malone@gmail.com</v>
      </c>
    </row>
    <row r="11" spans="1:11" x14ac:dyDescent="0.3">
      <c r="H11" t="str">
        <f t="shared" ref="H11:H12" si="1">CONCATENATE(B11," ",C11)</f>
        <v xml:space="preserve"> </v>
      </c>
    </row>
    <row r="12" spans="1:11" x14ac:dyDescent="0.3">
      <c r="H12" t="str">
        <f t="shared" si="1"/>
        <v xml:space="preserve"> 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tabSelected="1" workbookViewId="0">
      <selection activeCell="K20" sqref="K20"/>
    </sheetView>
  </sheetViews>
  <sheetFormatPr defaultRowHeight="14.4" x14ac:dyDescent="0.3"/>
  <cols>
    <col min="8" max="8" width="14.44140625" customWidth="1"/>
    <col min="9" max="9" width="13.332031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s="2" t="s">
        <v>22</v>
      </c>
      <c r="H1" t="s">
        <v>36</v>
      </c>
      <c r="I1" t="s">
        <v>37</v>
      </c>
      <c r="J1" t="s">
        <v>83</v>
      </c>
      <c r="K1" t="s">
        <v>84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 s="2">
        <v>45000</v>
      </c>
      <c r="H2" s="3" t="s">
        <v>48</v>
      </c>
      <c r="I2" s="3" t="s">
        <v>56</v>
      </c>
      <c r="J2" cm="1">
        <f t="array" ref="J2:J10">_xlfn.DAYS(I2:I10,H2:H10)</f>
        <v>5231</v>
      </c>
      <c r="K2">
        <f>NETWORKDAYS(H2,I2)</f>
        <v>3737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 s="2">
        <v>36000</v>
      </c>
      <c r="H3" s="3" t="s">
        <v>49</v>
      </c>
      <c r="I3" s="3" t="s">
        <v>57</v>
      </c>
      <c r="J3">
        <v>6058</v>
      </c>
      <c r="K3">
        <f t="shared" ref="K3:K10" si="0">NETWORKDAYS(H3,I3)</f>
        <v>4328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 s="2">
        <v>63000</v>
      </c>
      <c r="H4" s="3" t="s">
        <v>50</v>
      </c>
      <c r="I4" s="3" t="s">
        <v>58</v>
      </c>
      <c r="J4">
        <v>6333</v>
      </c>
      <c r="K4">
        <f t="shared" si="0"/>
        <v>4524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 s="2">
        <v>47000</v>
      </c>
      <c r="H5" s="3" t="s">
        <v>51</v>
      </c>
      <c r="I5" s="3" t="s">
        <v>59</v>
      </c>
      <c r="J5">
        <v>5428</v>
      </c>
      <c r="K5">
        <f t="shared" si="0"/>
        <v>3879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 s="2">
        <v>50000</v>
      </c>
      <c r="H6" s="3" t="s">
        <v>52</v>
      </c>
      <c r="I6" s="3" t="s">
        <v>60</v>
      </c>
      <c r="J6" t="e">
        <v>#VALUE!</v>
      </c>
      <c r="K6" t="e">
        <f t="shared" si="0"/>
        <v>#VALUE!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 s="2">
        <v>65000</v>
      </c>
      <c r="H7" s="3" t="s">
        <v>52</v>
      </c>
      <c r="I7" s="3" t="s">
        <v>61</v>
      </c>
      <c r="J7">
        <v>4540</v>
      </c>
      <c r="K7">
        <f t="shared" si="0"/>
        <v>3244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 s="2">
        <v>41000</v>
      </c>
      <c r="H8" s="3" t="s">
        <v>53</v>
      </c>
      <c r="I8" s="3" t="s">
        <v>61</v>
      </c>
      <c r="J8">
        <v>3743</v>
      </c>
      <c r="K8">
        <f t="shared" si="0"/>
        <v>2675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 s="2">
        <v>48000</v>
      </c>
      <c r="H9" s="3" t="s">
        <v>54</v>
      </c>
      <c r="I9" s="3" t="s">
        <v>62</v>
      </c>
      <c r="J9" t="e">
        <v>#VALUE!</v>
      </c>
      <c r="K9" t="e">
        <f t="shared" si="0"/>
        <v>#VALUE!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 s="2">
        <v>42000</v>
      </c>
      <c r="H10" s="3" t="s">
        <v>55</v>
      </c>
      <c r="I10" s="3" t="s">
        <v>62</v>
      </c>
      <c r="J10" t="e">
        <v>#VALUE!</v>
      </c>
      <c r="K10" t="e">
        <f t="shared" si="0"/>
        <v>#VALUE!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Substitute</vt:lpstr>
      <vt:lpstr>SUM-SumIF</vt:lpstr>
      <vt:lpstr>Count-CountIF</vt:lpstr>
      <vt:lpstr>Concatenate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SMIT GAWAND</cp:lastModifiedBy>
  <dcterms:created xsi:type="dcterms:W3CDTF">2021-12-16T14:18:34Z</dcterms:created>
  <dcterms:modified xsi:type="dcterms:W3CDTF">2025-06-08T13:32:24Z</dcterms:modified>
</cp:coreProperties>
</file>