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40"/>
  </bookViews>
  <sheets>
    <sheet name="Result" sheetId="9" r:id="rId1"/>
  </sheets>
  <definedNames>
    <definedName name="_xlnm._FilterDatabase" localSheetId="0" hidden="1">Result!$B$2:$O$116</definedName>
    <definedName name="_xlnm.Print_Area" localSheetId="0">Result!$A$1:$O$160</definedName>
    <definedName name="_xlnm.Print_Titles" localSheetId="0">Result!$2:$2</definedName>
  </definedNames>
  <calcPr calcId="144525"/>
</workbook>
</file>

<file path=xl/sharedStrings.xml><?xml version="1.0" encoding="utf-8"?>
<sst xmlns="http://schemas.openxmlformats.org/spreadsheetml/2006/main" count="972" uniqueCount="149">
  <si>
    <t>SAL  ENGINEERING AND TECHNICAL INSTITUTE
COMPUTER ENGINEERING DEPARTMENT
5th SEM GTU RESULT ANALYSIS (WINTER-2023)</t>
  </si>
  <si>
    <t>SR NO</t>
  </si>
  <si>
    <t>ENROLLMENT NO.</t>
  </si>
  <si>
    <t>NAME OF STUDENT</t>
  </si>
  <si>
    <t>Design Engineering - II A (3150001)</t>
  </si>
  <si>
    <t>Integrated Personality Development Course (3150005)</t>
  </si>
  <si>
    <t>Analysis and Design of Algorithms (3150703)</t>
  </si>
  <si>
    <t>Professional ethics (3150709)</t>
  </si>
  <si>
    <t>Computer Networks (3150710)</t>
  </si>
  <si>
    <t>Software Engineering (3150711)</t>
  </si>
  <si>
    <t>Python for Data Science (3150713)</t>
  </si>
  <si>
    <t>No. of Backlogs</t>
  </si>
  <si>
    <t>SPI</t>
  </si>
  <si>
    <t>CPI</t>
  </si>
  <si>
    <t>CGPA</t>
  </si>
  <si>
    <t>TOTAL BACKLOG</t>
  </si>
  <si>
    <t>BALAR VISHVKUMAR ASHISHBHAI</t>
  </si>
  <si>
    <t>AB</t>
  </si>
  <si>
    <t>AA</t>
  </si>
  <si>
    <t>BB</t>
  </si>
  <si>
    <t>SARVAGYA GUPTA</t>
  </si>
  <si>
    <t>CC</t>
  </si>
  <si>
    <t>BC</t>
  </si>
  <si>
    <t>RANA KARTVYA SANJAYKUMAR</t>
  </si>
  <si>
    <t>patel krit jitendrabhai</t>
  </si>
  <si>
    <t>DHADUK DIVYESH HASMUKHBHAI</t>
  </si>
  <si>
    <t>Rajpal aayush keyurbhai</t>
  </si>
  <si>
    <t>Smit Naresh Mistry</t>
  </si>
  <si>
    <t>PATEL ANSHU KETANKUMAR</t>
  </si>
  <si>
    <t>CD</t>
  </si>
  <si>
    <t>SAIYED MOHAMMADSADAB KHALIDAHMED</t>
  </si>
  <si>
    <t>butani roman pareshkumar</t>
  </si>
  <si>
    <t>MEGHA TALSANIA</t>
  </si>
  <si>
    <t>ladani tiya manishbhai</t>
  </si>
  <si>
    <t>FF</t>
  </si>
  <si>
    <t>Senghani Harshil Dhanji</t>
  </si>
  <si>
    <t>SUTHAR PRAKASHKUMAR RANCHHODLAL</t>
  </si>
  <si>
    <t>PATEL LIZA JAYESHKUMAR</t>
  </si>
  <si>
    <t>Thaker Kavan Asim</t>
  </si>
  <si>
    <t>PATEL PRATHAM JAYESHBHAI</t>
  </si>
  <si>
    <t>DD</t>
  </si>
  <si>
    <t>Panchal Kuldip Kanubhai</t>
  </si>
  <si>
    <t>Patel Ishan Bhaveshbhai</t>
  </si>
  <si>
    <t>GADHIYA VISHVKUMAR KIRITKUMAR</t>
  </si>
  <si>
    <t>DHARMIK JANI</t>
  </si>
  <si>
    <t>PATADIA DEVANSHI TEJAS</t>
  </si>
  <si>
    <t>DWIVEDI RADHIKA HARISHANKAR</t>
  </si>
  <si>
    <t>RAJYAGURU RUDRA MAHENDRABHAI</t>
  </si>
  <si>
    <t>ANKIT RAI</t>
  </si>
  <si>
    <t>SHARMA MANISH</t>
  </si>
  <si>
    <t>PATEL BANSARI MUKESHBHAI</t>
  </si>
  <si>
    <t>DODIYA VISHAKHA DEVABHAI</t>
  </si>
  <si>
    <t>PATEL MEET KAMLESHBHAI</t>
  </si>
  <si>
    <t>JADAV VISHAL NATHABHAI</t>
  </si>
  <si>
    <t>PATEL KUSH ASHISHBHAI</t>
  </si>
  <si>
    <t>SUDHIRKUMAR RAKESHBHAI SHARMA</t>
  </si>
  <si>
    <t>SHAH BHAGYA ALKESHBHAI</t>
  </si>
  <si>
    <t>BHAVSAR JAY ASHOKBHAI</t>
  </si>
  <si>
    <t>KOTADIYA BHAUTIK VALLBHBHAI</t>
  </si>
  <si>
    <t>DUNGARANI HASTI LABHUBHAI</t>
  </si>
  <si>
    <t>GHORI DISHA MAHESHBHAI</t>
  </si>
  <si>
    <t>SANGHANI KEVALKUMAR HITESHBHAI</t>
  </si>
  <si>
    <t>SHIROYA NAYAN VIJAYBHAI</t>
  </si>
  <si>
    <t>PATEL PARAM CHIRAGBHAI</t>
  </si>
  <si>
    <t>POPAT DHRUV ASHVINBHAI</t>
  </si>
  <si>
    <t>PANDYA SAMIP MUKESH</t>
  </si>
  <si>
    <t>DARJI KRISHAN SANJAYBHAI</t>
  </si>
  <si>
    <t>RATHOD DEVARSH MUKESHBHAI</t>
  </si>
  <si>
    <t>JATOLIYA JASHVANT SAMPATJI</t>
  </si>
  <si>
    <t>PATEL MEET ASHWINBHAI</t>
  </si>
  <si>
    <t>Patel Ridham Dharmendrabhai</t>
  </si>
  <si>
    <t>GONDALIYA PARTH BATUKBHAI</t>
  </si>
  <si>
    <t>Shah Pankit Deepak</t>
  </si>
  <si>
    <t>BHIKADIYA MIRAL KALPESHBHAI</t>
  </si>
  <si>
    <t>PATEL JAY VASUDEVBHAI</t>
  </si>
  <si>
    <t>PATEL DIYABEN MAHENDRABHAI</t>
  </si>
  <si>
    <t>PATEL KUSH AMITKUMAR</t>
  </si>
  <si>
    <t>DAVE JAY NIMESHKUMAR</t>
  </si>
  <si>
    <t>MODH JANKI AMITKUMAR</t>
  </si>
  <si>
    <t>DEVANSH RAJPUT</t>
  </si>
  <si>
    <t>MOVALIYA PARTH ARVINDBHAI</t>
  </si>
  <si>
    <t>AGRAWAL RAJ GHANSHYAMBHAI</t>
  </si>
  <si>
    <t>VYAS JEET BIPINKUMAR</t>
  </si>
  <si>
    <t>VYAS JAY BIPINKUMAR</t>
  </si>
  <si>
    <t>JIVARAJANI ABHISHEK VIJAYBHAI</t>
  </si>
  <si>
    <t>RATHOD YUVRAJSINH PARESHSINH</t>
  </si>
  <si>
    <t>Nadoda Rachna Rameshbhai</t>
  </si>
  <si>
    <t>Patel Saurav Pankajkumar</t>
  </si>
  <si>
    <t>AMIN PARANJ DHIREN</t>
  </si>
  <si>
    <t>PATEL NIKHILKUMAR VASUDEVBHAI</t>
  </si>
  <si>
    <t>VASANI SUJAL MUKESHBHAI</t>
  </si>
  <si>
    <t>Jani Meet Pareshbhai</t>
  </si>
  <si>
    <t>CHITARA KRISHIL PRAFULKUMAR</t>
  </si>
  <si>
    <t>PATEL URMIK NARESHKUMAR</t>
  </si>
  <si>
    <t>Joshi Prachi Omkar</t>
  </si>
  <si>
    <t>PATEL SANJANA BHARATKUMAR</t>
  </si>
  <si>
    <t>AMIN MEET ANANDKUMAR</t>
  </si>
  <si>
    <t>VACHHETA KIRANBEN HASMUKHBHAI</t>
  </si>
  <si>
    <t>PATEL JAY DHARMENDRABHAI</t>
  </si>
  <si>
    <t>SHAH MANSI PARESHBHAI</t>
  </si>
  <si>
    <t>TRIVEDI MEET BHADRESHKUMAR</t>
  </si>
  <si>
    <t>NAKUM KRUSHNARAJSINH VIJAYSINH</t>
  </si>
  <si>
    <t>DALWADI DARSHAN ASVINKUMAR</t>
  </si>
  <si>
    <t>NEHA SUKHPAL</t>
  </si>
  <si>
    <t>ANNAVARAPU NAGAKRISHNA SIDDHARTH V S N MURTHY</t>
  </si>
  <si>
    <t>BHARDIYA ASMI BHUPENDRABHAI</t>
  </si>
  <si>
    <t>BHATT KHUSHBU BHAVESHBHAI</t>
  </si>
  <si>
    <t>DALWADI SALONI JAYESHKUMAR</t>
  </si>
  <si>
    <t>DEKAVADIA HARSHIL BHAILALBHAI</t>
  </si>
  <si>
    <t>JANI VRAJ JIGNESHKUMAR</t>
  </si>
  <si>
    <t>JOSHI HITARTH CHINTANKUMAR</t>
  </si>
  <si>
    <t>JOSHI KARM HARESHBHAI</t>
  </si>
  <si>
    <t>KANSARA RIDHAM SURESHBHAI</t>
  </si>
  <si>
    <t>PANDEY SATYAM RAJESHBHAI</t>
  </si>
  <si>
    <t>PATEL ANSHAL</t>
  </si>
  <si>
    <t>PATEL HIMANSHIBEN KIRITBHAI</t>
  </si>
  <si>
    <t>PATEL KARAN RAKESHKUMAR</t>
  </si>
  <si>
    <t>PATEL KATHAN RAKESHBHAI</t>
  </si>
  <si>
    <t>Patel Maitriben Mahendrabhai</t>
  </si>
  <si>
    <t>PATEL MESHWA JAYESHKUMAR</t>
  </si>
  <si>
    <t>PATEL OMKUMAR NITESHBHAI</t>
  </si>
  <si>
    <t>PATEL PARTH SHAILESHBHAI</t>
  </si>
  <si>
    <t>PATEL PRACHIBEN NATAVARBHAI</t>
  </si>
  <si>
    <t>PATEL SAHIL ATULKUMAR</t>
  </si>
  <si>
    <t>PATEL VEER AMITBHAI</t>
  </si>
  <si>
    <t>Patel Viren Pankajkumar</t>
  </si>
  <si>
    <t>PATEL YOGI NARENDRABHAI</t>
  </si>
  <si>
    <t>PRAJAPATI SAKSHI DEVENDRAKUMAR</t>
  </si>
  <si>
    <t>RANA SUJAL HIMANSHUKUMAR</t>
  </si>
  <si>
    <t>SARTHAK B RAVAT</t>
  </si>
  <si>
    <t>SHAH DISHA PRITESHBHAI</t>
  </si>
  <si>
    <t>SINGH HARSH TRIBHUVAN</t>
  </si>
  <si>
    <t>THAKKAR DWITI VISHALBHAI</t>
  </si>
  <si>
    <t>VYAS DHARMIK</t>
  </si>
  <si>
    <t>YADAV PRANAV YOGESH</t>
  </si>
  <si>
    <t>KAVATHIYA KRISHNA MUKESHBHAI</t>
  </si>
  <si>
    <t>No of student fail in 6 subject</t>
  </si>
  <si>
    <t>No of student fail in 5 subject</t>
  </si>
  <si>
    <t>No of student fail in 4 subject</t>
  </si>
  <si>
    <t>No of student fail in 3 subject</t>
  </si>
  <si>
    <t>No of student fail in 2 subject</t>
  </si>
  <si>
    <t>No of student fail in 1 subject</t>
  </si>
  <si>
    <t>No of student pass in all subject</t>
  </si>
  <si>
    <t>Total</t>
  </si>
  <si>
    <t xml:space="preserve">Total result in % </t>
  </si>
  <si>
    <t>Subject name</t>
  </si>
  <si>
    <t>No of student in</t>
  </si>
  <si>
    <t>% analysis</t>
  </si>
  <si>
    <t>PER SUBJECT RESULT</t>
  </si>
</sst>
</file>

<file path=xl/styles.xml><?xml version="1.0" encoding="utf-8"?>
<styleSheet xmlns="http://schemas.openxmlformats.org/spreadsheetml/2006/main">
  <numFmts count="6">
    <numFmt numFmtId="176" formatCode="0_);[Red]\(0\)"/>
    <numFmt numFmtId="177" formatCode="_ * #,##0.00_ ;_ * \-#,##0.00_ ;_ * &quot;-&quot;??_ ;_ @_ "/>
    <numFmt numFmtId="178" formatCode="_ * #,##0_ ;_ * \-#,##0_ ;_ * &quot;-&quot;_ ;_ @_ "/>
    <numFmt numFmtId="179" formatCode="_ &quot;₹&quot;* #,##0.00_ ;_ &quot;₹&quot;* \-#,##0.00_ ;_ &quot;₹&quot;* &quot;-&quot;??_ ;_ @_ "/>
    <numFmt numFmtId="180" formatCode="0;[Red]0"/>
    <numFmt numFmtId="181" formatCode="_ &quot;₹&quot;* #,##0_ ;_ &quot;₹&quot;* \-#,##0_ ;_ &quot;₹&quot;* &quot;-&quot;_ ;_ @_ 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b/>
      <sz val="15"/>
      <color theme="1"/>
      <name val="Times New Roman"/>
      <charset val="134"/>
    </font>
    <font>
      <b/>
      <sz val="10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9"/>
      <color theme="1"/>
      <name val="Calibri"/>
      <charset val="134"/>
      <scheme val="minor"/>
    </font>
    <font>
      <b/>
      <sz val="14"/>
      <color theme="1"/>
      <name val="Times New Roman"/>
      <charset val="134"/>
    </font>
    <font>
      <b/>
      <sz val="13"/>
      <color theme="1"/>
      <name val="Times New Roman"/>
      <charset val="134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9" fillId="2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9" fillId="4" borderId="9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6" borderId="8" applyNumberFormat="0" applyFont="0" applyAlignment="0" applyProtection="0">
      <alignment vertical="center"/>
    </xf>
    <xf numFmtId="0" fontId="22" fillId="13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4" borderId="7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7" fillId="32" borderId="13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center"/>
    </xf>
  </cellStyleXfs>
  <cellXfs count="36">
    <xf numFmtId="0" fontId="0" fillId="0" borderId="0" xfId="0"/>
    <xf numFmtId="0" fontId="1" fillId="0" borderId="0" xfId="0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left" vertical="center"/>
    </xf>
    <xf numFmtId="0" fontId="6" fillId="0" borderId="3" xfId="0" applyFont="1" applyBorder="1" applyAlignment="1">
      <alignment horizontal="center" wrapText="1"/>
    </xf>
    <xf numFmtId="0" fontId="6" fillId="0" borderId="2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left" vertical="center"/>
    </xf>
    <xf numFmtId="2" fontId="2" fillId="0" borderId="1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left" vertical="center"/>
    </xf>
    <xf numFmtId="10" fontId="1" fillId="0" borderId="1" xfId="47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name val="Calibri"/>
        <scheme val="none"/>
        <b val="0"/>
        <i val="0"/>
        <strike val="0"/>
        <u val="none"/>
        <sz val="11"/>
        <color rgb="FF9C6500"/>
      </font>
      <fill>
        <patternFill patternType="solid">
          <bgColor rgb="FFFFEB9C"/>
        </patternFill>
      </fill>
    </dxf>
    <dxf>
      <font>
        <name val="Calibri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151"/>
  <sheetViews>
    <sheetView tabSelected="1" view="pageBreakPreview" zoomScale="106" zoomScaleNormal="80" topLeftCell="C134" workbookViewId="0">
      <selection activeCell="K144" sqref="K144"/>
    </sheetView>
  </sheetViews>
  <sheetFormatPr defaultColWidth="9" defaultRowHeight="11.6"/>
  <cols>
    <col min="1" max="1" width="9.140625" style="1"/>
    <col min="2" max="2" width="19.4296875" style="2" customWidth="1"/>
    <col min="3" max="3" width="41.7109375" style="3" customWidth="1"/>
    <col min="4" max="4" width="22.8515625" style="1" customWidth="1"/>
    <col min="5" max="5" width="14.140625" style="1" customWidth="1"/>
    <col min="6" max="6" width="20.4296875" style="1" customWidth="1"/>
    <col min="7" max="7" width="22.140625" style="1" customWidth="1"/>
    <col min="8" max="8" width="19.2890625" style="1" customWidth="1"/>
    <col min="9" max="10" width="18.140625" style="1" customWidth="1"/>
    <col min="11" max="11" width="15.140625" style="1" customWidth="1"/>
    <col min="12" max="12" width="7.8515625" style="1" customWidth="1"/>
    <col min="13" max="14" width="7.8515625" style="4" customWidth="1"/>
    <col min="15" max="15" width="15.2890625" style="4" customWidth="1"/>
    <col min="16" max="17" width="7.8515625" style="1" customWidth="1"/>
    <col min="18" max="16384" width="9.140625" style="1"/>
  </cols>
  <sheetData>
    <row r="1" ht="69" customHeight="1" spans="1:1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ht="69.75" customHeight="1" spans="1:15">
      <c r="A2" s="6" t="s">
        <v>1</v>
      </c>
      <c r="B2" s="7" t="s">
        <v>2</v>
      </c>
      <c r="C2" s="8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13" t="s">
        <v>11</v>
      </c>
      <c r="L2" s="6" t="s">
        <v>12</v>
      </c>
      <c r="M2" s="6" t="s">
        <v>13</v>
      </c>
      <c r="N2" s="6" t="s">
        <v>14</v>
      </c>
      <c r="O2" s="13" t="s">
        <v>15</v>
      </c>
    </row>
    <row r="3" ht="15" customHeight="1" spans="1:15">
      <c r="A3" s="10">
        <v>1</v>
      </c>
      <c r="B3" s="11">
        <v>211260107001</v>
      </c>
      <c r="C3" s="12" t="s">
        <v>16</v>
      </c>
      <c r="D3" s="12" t="s">
        <v>17</v>
      </c>
      <c r="E3" s="12" t="s">
        <v>18</v>
      </c>
      <c r="F3" s="12" t="s">
        <v>19</v>
      </c>
      <c r="G3" s="12" t="s">
        <v>19</v>
      </c>
      <c r="H3" s="12" t="s">
        <v>19</v>
      </c>
      <c r="I3" s="12" t="s">
        <v>19</v>
      </c>
      <c r="J3" s="12" t="s">
        <v>19</v>
      </c>
      <c r="K3" s="12">
        <v>0</v>
      </c>
      <c r="L3" s="12">
        <v>8.22</v>
      </c>
      <c r="M3" s="12">
        <v>7.4</v>
      </c>
      <c r="N3" s="12">
        <v>8.22</v>
      </c>
      <c r="O3" s="12">
        <v>0</v>
      </c>
    </row>
    <row r="4" ht="15" customHeight="1" spans="1:15">
      <c r="A4" s="10">
        <v>2</v>
      </c>
      <c r="B4" s="11">
        <v>211260107002</v>
      </c>
      <c r="C4" s="12" t="s">
        <v>20</v>
      </c>
      <c r="D4" s="12" t="s">
        <v>19</v>
      </c>
      <c r="E4" s="12" t="s">
        <v>18</v>
      </c>
      <c r="F4" s="12" t="s">
        <v>21</v>
      </c>
      <c r="G4" s="12" t="s">
        <v>21</v>
      </c>
      <c r="H4" s="12" t="s">
        <v>21</v>
      </c>
      <c r="I4" s="12" t="s">
        <v>22</v>
      </c>
      <c r="J4" s="12" t="s">
        <v>21</v>
      </c>
      <c r="K4" s="12">
        <v>0</v>
      </c>
      <c r="L4" s="12">
        <v>6.61</v>
      </c>
      <c r="M4" s="12">
        <v>6.57</v>
      </c>
      <c r="N4" s="12">
        <v>6.61</v>
      </c>
      <c r="O4" s="12">
        <v>0</v>
      </c>
    </row>
    <row r="5" ht="15" customHeight="1" spans="1:15">
      <c r="A5" s="10">
        <v>3</v>
      </c>
      <c r="B5" s="11">
        <v>211260107003</v>
      </c>
      <c r="C5" s="12" t="s">
        <v>23</v>
      </c>
      <c r="D5" s="12" t="s">
        <v>17</v>
      </c>
      <c r="E5" s="12" t="s">
        <v>17</v>
      </c>
      <c r="F5" s="12" t="s">
        <v>22</v>
      </c>
      <c r="G5" s="12" t="s">
        <v>21</v>
      </c>
      <c r="H5" s="12" t="s">
        <v>21</v>
      </c>
      <c r="I5" s="12" t="s">
        <v>22</v>
      </c>
      <c r="J5" s="12" t="s">
        <v>21</v>
      </c>
      <c r="K5" s="12">
        <v>0</v>
      </c>
      <c r="L5" s="12">
        <v>6.78</v>
      </c>
      <c r="M5" s="12">
        <v>5.86</v>
      </c>
      <c r="N5" s="12">
        <v>6.78</v>
      </c>
      <c r="O5" s="12">
        <v>1</v>
      </c>
    </row>
    <row r="6" ht="15" customHeight="1" spans="1:15">
      <c r="A6" s="10">
        <v>4</v>
      </c>
      <c r="B6" s="11">
        <v>211260107004</v>
      </c>
      <c r="C6" s="12" t="s">
        <v>24</v>
      </c>
      <c r="D6" s="12" t="s">
        <v>19</v>
      </c>
      <c r="E6" s="12" t="s">
        <v>17</v>
      </c>
      <c r="F6" s="12" t="s">
        <v>22</v>
      </c>
      <c r="G6" s="12" t="s">
        <v>21</v>
      </c>
      <c r="H6" s="12" t="s">
        <v>21</v>
      </c>
      <c r="I6" s="12" t="s">
        <v>22</v>
      </c>
      <c r="J6" s="12" t="s">
        <v>21</v>
      </c>
      <c r="K6" s="12">
        <v>0</v>
      </c>
      <c r="L6" s="12">
        <v>6.74</v>
      </c>
      <c r="M6" s="12">
        <v>6.63</v>
      </c>
      <c r="N6" s="12">
        <v>6.74</v>
      </c>
      <c r="O6" s="12">
        <v>0</v>
      </c>
    </row>
    <row r="7" ht="15" customHeight="1" spans="1:15">
      <c r="A7" s="10">
        <v>5</v>
      </c>
      <c r="B7" s="11">
        <v>211260107005</v>
      </c>
      <c r="C7" s="12" t="s">
        <v>25</v>
      </c>
      <c r="D7" s="12" t="s">
        <v>18</v>
      </c>
      <c r="E7" s="12" t="s">
        <v>18</v>
      </c>
      <c r="F7" s="12" t="s">
        <v>21</v>
      </c>
      <c r="G7" s="12" t="s">
        <v>22</v>
      </c>
      <c r="H7" s="12" t="s">
        <v>17</v>
      </c>
      <c r="I7" s="12" t="s">
        <v>19</v>
      </c>
      <c r="J7" s="12" t="s">
        <v>19</v>
      </c>
      <c r="K7" s="12">
        <v>0</v>
      </c>
      <c r="L7" s="12">
        <v>7.91</v>
      </c>
      <c r="M7" s="12">
        <v>7.05</v>
      </c>
      <c r="N7" s="12">
        <v>7.91</v>
      </c>
      <c r="O7" s="12">
        <v>0</v>
      </c>
    </row>
    <row r="8" ht="15" customHeight="1" spans="1:15">
      <c r="A8" s="10">
        <v>6</v>
      </c>
      <c r="B8" s="11">
        <v>211260107006</v>
      </c>
      <c r="C8" s="12" t="s">
        <v>26</v>
      </c>
      <c r="D8" s="12" t="s">
        <v>17</v>
      </c>
      <c r="E8" s="12" t="s">
        <v>17</v>
      </c>
      <c r="F8" s="12" t="s">
        <v>21</v>
      </c>
      <c r="G8" s="12" t="s">
        <v>21</v>
      </c>
      <c r="H8" s="12" t="s">
        <v>22</v>
      </c>
      <c r="I8" s="12" t="s">
        <v>22</v>
      </c>
      <c r="J8" s="12" t="s">
        <v>21</v>
      </c>
      <c r="K8" s="12">
        <v>0</v>
      </c>
      <c r="L8" s="12">
        <v>6.78</v>
      </c>
      <c r="M8" s="12">
        <v>6.24</v>
      </c>
      <c r="N8" s="12">
        <v>6.78</v>
      </c>
      <c r="O8" s="12">
        <v>0</v>
      </c>
    </row>
    <row r="9" ht="15" customHeight="1" spans="1:15">
      <c r="A9" s="10">
        <v>7</v>
      </c>
      <c r="B9" s="11">
        <v>211260107008</v>
      </c>
      <c r="C9" s="12" t="s">
        <v>27</v>
      </c>
      <c r="D9" s="12" t="s">
        <v>18</v>
      </c>
      <c r="E9" s="12" t="s">
        <v>18</v>
      </c>
      <c r="F9" s="12" t="s">
        <v>19</v>
      </c>
      <c r="G9" s="12" t="s">
        <v>17</v>
      </c>
      <c r="H9" s="12" t="s">
        <v>19</v>
      </c>
      <c r="I9" s="12" t="s">
        <v>17</v>
      </c>
      <c r="J9" s="12" t="s">
        <v>19</v>
      </c>
      <c r="K9" s="12">
        <v>0</v>
      </c>
      <c r="L9" s="12">
        <v>8.57</v>
      </c>
      <c r="M9" s="12">
        <v>8.32</v>
      </c>
      <c r="N9" s="12">
        <v>8.57</v>
      </c>
      <c r="O9" s="12">
        <v>0</v>
      </c>
    </row>
    <row r="10" ht="15" customHeight="1" spans="1:15">
      <c r="A10" s="10">
        <v>8</v>
      </c>
      <c r="B10" s="11">
        <v>211260107009</v>
      </c>
      <c r="C10" s="12" t="s">
        <v>28</v>
      </c>
      <c r="D10" s="12" t="s">
        <v>19</v>
      </c>
      <c r="E10" s="12" t="s">
        <v>17</v>
      </c>
      <c r="F10" s="12" t="s">
        <v>22</v>
      </c>
      <c r="G10" s="12" t="s">
        <v>29</v>
      </c>
      <c r="H10" s="12" t="s">
        <v>21</v>
      </c>
      <c r="I10" s="12" t="s">
        <v>19</v>
      </c>
      <c r="J10" s="12" t="s">
        <v>21</v>
      </c>
      <c r="K10" s="12">
        <v>0</v>
      </c>
      <c r="L10" s="12">
        <v>6.78</v>
      </c>
      <c r="M10" s="12">
        <v>4.95</v>
      </c>
      <c r="N10" s="12">
        <v>6.78</v>
      </c>
      <c r="O10" s="12">
        <v>5</v>
      </c>
    </row>
    <row r="11" ht="15" customHeight="1" spans="1:15">
      <c r="A11" s="10">
        <v>9</v>
      </c>
      <c r="B11" s="11">
        <v>211260107010</v>
      </c>
      <c r="C11" s="12" t="s">
        <v>30</v>
      </c>
      <c r="D11" s="12" t="s">
        <v>19</v>
      </c>
      <c r="E11" s="12" t="s">
        <v>18</v>
      </c>
      <c r="F11" s="12" t="s">
        <v>22</v>
      </c>
      <c r="G11" s="12" t="s">
        <v>21</v>
      </c>
      <c r="H11" s="12" t="s">
        <v>22</v>
      </c>
      <c r="I11" s="12" t="s">
        <v>22</v>
      </c>
      <c r="J11" s="12" t="s">
        <v>22</v>
      </c>
      <c r="K11" s="12">
        <v>0</v>
      </c>
      <c r="L11" s="12">
        <v>7.17</v>
      </c>
      <c r="M11" s="12">
        <v>6.83</v>
      </c>
      <c r="N11" s="12">
        <v>7.17</v>
      </c>
      <c r="O11" s="12">
        <v>0</v>
      </c>
    </row>
    <row r="12" ht="15" customHeight="1" spans="1:15">
      <c r="A12" s="10">
        <v>10</v>
      </c>
      <c r="B12" s="11">
        <v>211260107011</v>
      </c>
      <c r="C12" s="12" t="s">
        <v>31</v>
      </c>
      <c r="D12" s="12" t="s">
        <v>19</v>
      </c>
      <c r="E12" s="12" t="s">
        <v>18</v>
      </c>
      <c r="F12" s="12" t="s">
        <v>21</v>
      </c>
      <c r="G12" s="12" t="s">
        <v>22</v>
      </c>
      <c r="H12" s="12" t="s">
        <v>22</v>
      </c>
      <c r="I12" s="12" t="s">
        <v>19</v>
      </c>
      <c r="J12" s="12" t="s">
        <v>19</v>
      </c>
      <c r="K12" s="12">
        <v>0</v>
      </c>
      <c r="L12" s="12">
        <v>7.39</v>
      </c>
      <c r="M12" s="12">
        <v>7.01</v>
      </c>
      <c r="N12" s="12">
        <v>7.39</v>
      </c>
      <c r="O12" s="12">
        <v>0</v>
      </c>
    </row>
    <row r="13" ht="15" customHeight="1" spans="1:15">
      <c r="A13" s="10">
        <v>11</v>
      </c>
      <c r="B13" s="11">
        <v>211260107012</v>
      </c>
      <c r="C13" s="12" t="s">
        <v>32</v>
      </c>
      <c r="D13" s="12" t="s">
        <v>18</v>
      </c>
      <c r="E13" s="12" t="s">
        <v>18</v>
      </c>
      <c r="F13" s="12" t="s">
        <v>22</v>
      </c>
      <c r="G13" s="12" t="s">
        <v>19</v>
      </c>
      <c r="H13" s="12" t="s">
        <v>19</v>
      </c>
      <c r="I13" s="12" t="s">
        <v>21</v>
      </c>
      <c r="J13" s="12" t="s">
        <v>21</v>
      </c>
      <c r="K13" s="12">
        <v>0</v>
      </c>
      <c r="L13" s="12">
        <v>7.43</v>
      </c>
      <c r="M13" s="12">
        <v>6.57</v>
      </c>
      <c r="N13" s="12">
        <v>7.43</v>
      </c>
      <c r="O13" s="12">
        <v>1</v>
      </c>
    </row>
    <row r="14" ht="15" customHeight="1" spans="1:15">
      <c r="A14" s="10">
        <v>12</v>
      </c>
      <c r="B14" s="11">
        <v>211260107013</v>
      </c>
      <c r="C14" s="12" t="s">
        <v>33</v>
      </c>
      <c r="D14" s="12" t="s">
        <v>18</v>
      </c>
      <c r="E14" s="12" t="s">
        <v>17</v>
      </c>
      <c r="F14" s="12" t="s">
        <v>22</v>
      </c>
      <c r="G14" s="12" t="s">
        <v>21</v>
      </c>
      <c r="H14" s="12" t="s">
        <v>22</v>
      </c>
      <c r="I14" s="12" t="s">
        <v>34</v>
      </c>
      <c r="J14" s="12" t="s">
        <v>34</v>
      </c>
      <c r="K14" s="12">
        <v>2</v>
      </c>
      <c r="L14" s="12">
        <v>5.04</v>
      </c>
      <c r="M14" s="12">
        <v>6.46</v>
      </c>
      <c r="N14" s="12">
        <v>5.04</v>
      </c>
      <c r="O14" s="12">
        <v>3</v>
      </c>
    </row>
    <row r="15" ht="15" customHeight="1" spans="1:15">
      <c r="A15" s="10">
        <v>13</v>
      </c>
      <c r="B15" s="11">
        <v>211260107014</v>
      </c>
      <c r="C15" s="12" t="s">
        <v>35</v>
      </c>
      <c r="D15" s="12" t="s">
        <v>18</v>
      </c>
      <c r="E15" s="12" t="s">
        <v>18</v>
      </c>
      <c r="F15" s="12" t="s">
        <v>21</v>
      </c>
      <c r="G15" s="12" t="s">
        <v>18</v>
      </c>
      <c r="H15" s="12" t="s">
        <v>22</v>
      </c>
      <c r="I15" s="12" t="s">
        <v>22</v>
      </c>
      <c r="J15" s="12" t="s">
        <v>21</v>
      </c>
      <c r="K15" s="12">
        <v>0</v>
      </c>
      <c r="L15" s="12">
        <v>7.43</v>
      </c>
      <c r="M15" s="12">
        <v>6.55</v>
      </c>
      <c r="N15" s="12">
        <v>7.43</v>
      </c>
      <c r="O15" s="12">
        <v>1</v>
      </c>
    </row>
    <row r="16" ht="15" customHeight="1" spans="1:15">
      <c r="A16" s="10">
        <v>14</v>
      </c>
      <c r="B16" s="11">
        <v>211260107016</v>
      </c>
      <c r="C16" s="12" t="s">
        <v>36</v>
      </c>
      <c r="D16" s="12" t="s">
        <v>18</v>
      </c>
      <c r="E16" s="12" t="s">
        <v>18</v>
      </c>
      <c r="F16" s="12" t="s">
        <v>19</v>
      </c>
      <c r="G16" s="12" t="s">
        <v>19</v>
      </c>
      <c r="H16" s="12" t="s">
        <v>19</v>
      </c>
      <c r="I16" s="12" t="s">
        <v>22</v>
      </c>
      <c r="J16" s="12" t="s">
        <v>22</v>
      </c>
      <c r="K16" s="12">
        <v>0</v>
      </c>
      <c r="L16" s="12">
        <v>7.96</v>
      </c>
      <c r="M16" s="12">
        <v>7.85</v>
      </c>
      <c r="N16" s="12">
        <v>7.96</v>
      </c>
      <c r="O16" s="12">
        <v>0</v>
      </c>
    </row>
    <row r="17" ht="15" customHeight="1" spans="1:15">
      <c r="A17" s="10">
        <v>15</v>
      </c>
      <c r="B17" s="11">
        <v>211260107017</v>
      </c>
      <c r="C17" s="12" t="s">
        <v>37</v>
      </c>
      <c r="D17" s="12" t="s">
        <v>18</v>
      </c>
      <c r="E17" s="12" t="s">
        <v>18</v>
      </c>
      <c r="F17" s="12" t="s">
        <v>17</v>
      </c>
      <c r="G17" s="12" t="s">
        <v>22</v>
      </c>
      <c r="H17" s="12" t="s">
        <v>19</v>
      </c>
      <c r="I17" s="12" t="s">
        <v>17</v>
      </c>
      <c r="J17" s="12" t="s">
        <v>17</v>
      </c>
      <c r="K17" s="12">
        <v>0</v>
      </c>
      <c r="L17" s="12">
        <v>8.65</v>
      </c>
      <c r="M17" s="12">
        <v>7.75</v>
      </c>
      <c r="N17" s="12">
        <v>8.65</v>
      </c>
      <c r="O17" s="12">
        <v>0</v>
      </c>
    </row>
    <row r="18" ht="15" customHeight="1" spans="1:15">
      <c r="A18" s="10">
        <v>16</v>
      </c>
      <c r="B18" s="11">
        <v>211260107019</v>
      </c>
      <c r="C18" s="12" t="s">
        <v>38</v>
      </c>
      <c r="D18" s="12" t="s">
        <v>17</v>
      </c>
      <c r="E18" s="12" t="s">
        <v>18</v>
      </c>
      <c r="F18" s="12" t="s">
        <v>17</v>
      </c>
      <c r="G18" s="12" t="s">
        <v>21</v>
      </c>
      <c r="H18" s="12" t="s">
        <v>19</v>
      </c>
      <c r="I18" s="12" t="s">
        <v>22</v>
      </c>
      <c r="J18" s="12" t="s">
        <v>19</v>
      </c>
      <c r="K18" s="12">
        <v>0</v>
      </c>
      <c r="L18" s="12">
        <v>8</v>
      </c>
      <c r="M18" s="12">
        <v>8.09</v>
      </c>
      <c r="N18" s="12">
        <v>8</v>
      </c>
      <c r="O18" s="12">
        <v>0</v>
      </c>
    </row>
    <row r="19" ht="15" customHeight="1" spans="1:15">
      <c r="A19" s="10">
        <v>17</v>
      </c>
      <c r="B19" s="11">
        <v>211260107020</v>
      </c>
      <c r="C19" s="12" t="s">
        <v>39</v>
      </c>
      <c r="D19" s="12" t="s">
        <v>17</v>
      </c>
      <c r="E19" s="12" t="s">
        <v>18</v>
      </c>
      <c r="F19" s="12" t="s">
        <v>21</v>
      </c>
      <c r="G19" s="12" t="s">
        <v>40</v>
      </c>
      <c r="H19" s="12" t="s">
        <v>21</v>
      </c>
      <c r="I19" s="12" t="s">
        <v>22</v>
      </c>
      <c r="J19" s="12" t="s">
        <v>21</v>
      </c>
      <c r="K19" s="12">
        <v>0</v>
      </c>
      <c r="L19" s="12">
        <v>6.39</v>
      </c>
      <c r="M19" s="12">
        <v>4.94</v>
      </c>
      <c r="N19" s="12">
        <v>6.39</v>
      </c>
      <c r="O19" s="12">
        <v>5</v>
      </c>
    </row>
    <row r="20" ht="15" customHeight="1" spans="1:15">
      <c r="A20" s="10">
        <v>18</v>
      </c>
      <c r="B20" s="11">
        <v>211260107021</v>
      </c>
      <c r="C20" s="12" t="s">
        <v>41</v>
      </c>
      <c r="D20" s="12" t="s">
        <v>18</v>
      </c>
      <c r="E20" s="12" t="s">
        <v>18</v>
      </c>
      <c r="F20" s="12" t="s">
        <v>19</v>
      </c>
      <c r="G20" s="12" t="s">
        <v>19</v>
      </c>
      <c r="H20" s="12" t="s">
        <v>19</v>
      </c>
      <c r="I20" s="12" t="s">
        <v>17</v>
      </c>
      <c r="J20" s="12" t="s">
        <v>22</v>
      </c>
      <c r="K20" s="12">
        <v>0</v>
      </c>
      <c r="L20" s="12">
        <v>8.3</v>
      </c>
      <c r="M20" s="12">
        <v>7.98</v>
      </c>
      <c r="N20" s="12">
        <v>8.3</v>
      </c>
      <c r="O20" s="12">
        <v>0</v>
      </c>
    </row>
    <row r="21" ht="15" customHeight="1" spans="1:15">
      <c r="A21" s="10">
        <v>19</v>
      </c>
      <c r="B21" s="11">
        <v>211260107023</v>
      </c>
      <c r="C21" s="12" t="s">
        <v>42</v>
      </c>
      <c r="D21" s="12" t="s">
        <v>17</v>
      </c>
      <c r="E21" s="12" t="s">
        <v>18</v>
      </c>
      <c r="F21" s="12" t="s">
        <v>19</v>
      </c>
      <c r="G21" s="12" t="s">
        <v>17</v>
      </c>
      <c r="H21" s="12" t="s">
        <v>19</v>
      </c>
      <c r="I21" s="12" t="s">
        <v>19</v>
      </c>
      <c r="J21" s="12" t="s">
        <v>19</v>
      </c>
      <c r="K21" s="12">
        <v>0</v>
      </c>
      <c r="L21" s="12">
        <v>8.35</v>
      </c>
      <c r="M21" s="12">
        <v>7.56</v>
      </c>
      <c r="N21" s="12">
        <v>8.35</v>
      </c>
      <c r="O21" s="12">
        <v>0</v>
      </c>
    </row>
    <row r="22" ht="15" customHeight="1" spans="1:15">
      <c r="A22" s="10">
        <v>20</v>
      </c>
      <c r="B22" s="11">
        <v>211260107024</v>
      </c>
      <c r="C22" s="12" t="s">
        <v>43</v>
      </c>
      <c r="D22" s="12" t="s">
        <v>18</v>
      </c>
      <c r="E22" s="12" t="s">
        <v>17</v>
      </c>
      <c r="F22" s="12" t="s">
        <v>21</v>
      </c>
      <c r="G22" s="12" t="s">
        <v>29</v>
      </c>
      <c r="H22" s="12" t="s">
        <v>21</v>
      </c>
      <c r="I22" s="12" t="s">
        <v>21</v>
      </c>
      <c r="J22" s="12" t="s">
        <v>21</v>
      </c>
      <c r="K22" s="12">
        <v>0</v>
      </c>
      <c r="L22" s="12">
        <v>6.3</v>
      </c>
      <c r="M22" s="12">
        <v>5.51</v>
      </c>
      <c r="N22" s="12">
        <v>6.3</v>
      </c>
      <c r="O22" s="12">
        <v>3</v>
      </c>
    </row>
    <row r="23" ht="15" customHeight="1" spans="1:15">
      <c r="A23" s="10">
        <v>21</v>
      </c>
      <c r="B23" s="11">
        <v>211260107025</v>
      </c>
      <c r="C23" s="12" t="s">
        <v>44</v>
      </c>
      <c r="D23" s="12" t="s">
        <v>17</v>
      </c>
      <c r="E23" s="12" t="s">
        <v>18</v>
      </c>
      <c r="F23" s="12" t="s">
        <v>19</v>
      </c>
      <c r="G23" s="12" t="s">
        <v>17</v>
      </c>
      <c r="H23" s="12" t="s">
        <v>21</v>
      </c>
      <c r="I23" s="12" t="s">
        <v>17</v>
      </c>
      <c r="J23" s="12" t="s">
        <v>19</v>
      </c>
      <c r="K23" s="12">
        <v>0</v>
      </c>
      <c r="L23" s="12">
        <v>8.09</v>
      </c>
      <c r="M23" s="12">
        <v>7.03</v>
      </c>
      <c r="N23" s="12">
        <v>8.09</v>
      </c>
      <c r="O23" s="12">
        <v>0</v>
      </c>
    </row>
    <row r="24" ht="15" customHeight="1" spans="1:15">
      <c r="A24" s="10">
        <v>22</v>
      </c>
      <c r="B24" s="11">
        <v>211260107026</v>
      </c>
      <c r="C24" s="12" t="s">
        <v>45</v>
      </c>
      <c r="D24" s="12" t="s">
        <v>18</v>
      </c>
      <c r="E24" s="12" t="s">
        <v>18</v>
      </c>
      <c r="F24" s="12" t="s">
        <v>17</v>
      </c>
      <c r="G24" s="12" t="s">
        <v>18</v>
      </c>
      <c r="H24" s="12" t="s">
        <v>17</v>
      </c>
      <c r="I24" s="12" t="s">
        <v>17</v>
      </c>
      <c r="J24" s="12" t="s">
        <v>22</v>
      </c>
      <c r="K24" s="12">
        <v>0</v>
      </c>
      <c r="L24" s="12">
        <v>9</v>
      </c>
      <c r="M24" s="12">
        <v>8.18</v>
      </c>
      <c r="N24" s="12">
        <v>9</v>
      </c>
      <c r="O24" s="12">
        <v>0</v>
      </c>
    </row>
    <row r="25" ht="15" customHeight="1" spans="1:15">
      <c r="A25" s="10">
        <v>23</v>
      </c>
      <c r="B25" s="11">
        <v>211260107028</v>
      </c>
      <c r="C25" s="12" t="s">
        <v>46</v>
      </c>
      <c r="D25" s="12" t="s">
        <v>18</v>
      </c>
      <c r="E25" s="12" t="s">
        <v>18</v>
      </c>
      <c r="F25" s="12" t="s">
        <v>19</v>
      </c>
      <c r="G25" s="12" t="s">
        <v>17</v>
      </c>
      <c r="H25" s="12" t="s">
        <v>17</v>
      </c>
      <c r="I25" s="12" t="s">
        <v>19</v>
      </c>
      <c r="J25" s="12" t="s">
        <v>17</v>
      </c>
      <c r="K25" s="12">
        <v>0</v>
      </c>
      <c r="L25" s="12">
        <v>8.74</v>
      </c>
      <c r="M25" s="12">
        <v>8.41</v>
      </c>
      <c r="N25" s="12">
        <v>8.74</v>
      </c>
      <c r="O25" s="12">
        <v>0</v>
      </c>
    </row>
    <row r="26" ht="15" customHeight="1" spans="1:15">
      <c r="A26" s="10">
        <v>24</v>
      </c>
      <c r="B26" s="11">
        <v>211260107029</v>
      </c>
      <c r="C26" s="12" t="s">
        <v>47</v>
      </c>
      <c r="D26" s="12" t="s">
        <v>17</v>
      </c>
      <c r="E26" s="12" t="s">
        <v>18</v>
      </c>
      <c r="F26" s="12" t="s">
        <v>22</v>
      </c>
      <c r="G26" s="12" t="s">
        <v>22</v>
      </c>
      <c r="H26" s="12" t="s">
        <v>34</v>
      </c>
      <c r="I26" s="12" t="s">
        <v>22</v>
      </c>
      <c r="J26" s="12" t="s">
        <v>21</v>
      </c>
      <c r="K26" s="12">
        <v>1</v>
      </c>
      <c r="L26" s="12">
        <v>5.7</v>
      </c>
      <c r="M26" s="12">
        <v>5.93</v>
      </c>
      <c r="N26" s="12">
        <v>5.7</v>
      </c>
      <c r="O26" s="12">
        <v>2</v>
      </c>
    </row>
    <row r="27" ht="15" customHeight="1" spans="1:15">
      <c r="A27" s="10">
        <v>25</v>
      </c>
      <c r="B27" s="11">
        <v>211260107032</v>
      </c>
      <c r="C27" s="12" t="s">
        <v>48</v>
      </c>
      <c r="D27" s="12" t="s">
        <v>18</v>
      </c>
      <c r="E27" s="12" t="s">
        <v>18</v>
      </c>
      <c r="F27" s="12" t="s">
        <v>22</v>
      </c>
      <c r="G27" s="12" t="s">
        <v>22</v>
      </c>
      <c r="H27" s="12" t="s">
        <v>22</v>
      </c>
      <c r="I27" s="12" t="s">
        <v>22</v>
      </c>
      <c r="J27" s="12" t="s">
        <v>19</v>
      </c>
      <c r="K27" s="12">
        <v>0</v>
      </c>
      <c r="L27" s="12">
        <v>7.52</v>
      </c>
      <c r="M27" s="12">
        <v>7.43</v>
      </c>
      <c r="N27" s="12">
        <v>7.52</v>
      </c>
      <c r="O27" s="12">
        <v>0</v>
      </c>
    </row>
    <row r="28" ht="15" customHeight="1" spans="1:15">
      <c r="A28" s="10">
        <v>26</v>
      </c>
      <c r="B28" s="11">
        <v>211260107033</v>
      </c>
      <c r="C28" s="12" t="s">
        <v>49</v>
      </c>
      <c r="D28" s="12" t="s">
        <v>18</v>
      </c>
      <c r="E28" s="12" t="s">
        <v>18</v>
      </c>
      <c r="F28" s="12" t="s">
        <v>22</v>
      </c>
      <c r="G28" s="12" t="s">
        <v>19</v>
      </c>
      <c r="H28" s="12" t="s">
        <v>19</v>
      </c>
      <c r="I28" s="12" t="s">
        <v>17</v>
      </c>
      <c r="J28" s="12" t="s">
        <v>19</v>
      </c>
      <c r="K28" s="12">
        <v>0</v>
      </c>
      <c r="L28" s="12">
        <v>8.22</v>
      </c>
      <c r="M28" s="12">
        <v>7.71</v>
      </c>
      <c r="N28" s="12">
        <v>8.22</v>
      </c>
      <c r="O28" s="12">
        <v>0</v>
      </c>
    </row>
    <row r="29" ht="15" customHeight="1" spans="1:15">
      <c r="A29" s="10">
        <v>27</v>
      </c>
      <c r="B29" s="11">
        <v>211260107034</v>
      </c>
      <c r="C29" s="12" t="s">
        <v>50</v>
      </c>
      <c r="D29" s="12" t="s">
        <v>17</v>
      </c>
      <c r="E29" s="12" t="s">
        <v>18</v>
      </c>
      <c r="F29" s="12" t="s">
        <v>19</v>
      </c>
      <c r="G29" s="12" t="s">
        <v>19</v>
      </c>
      <c r="H29" s="12" t="s">
        <v>22</v>
      </c>
      <c r="I29" s="12" t="s">
        <v>22</v>
      </c>
      <c r="J29" s="12" t="s">
        <v>21</v>
      </c>
      <c r="K29" s="12">
        <v>0</v>
      </c>
      <c r="L29" s="12">
        <v>7.57</v>
      </c>
      <c r="M29" s="12">
        <v>6.8</v>
      </c>
      <c r="N29" s="12">
        <v>7.57</v>
      </c>
      <c r="O29" s="12">
        <v>0</v>
      </c>
    </row>
    <row r="30" ht="15" customHeight="1" spans="1:15">
      <c r="A30" s="10">
        <v>28</v>
      </c>
      <c r="B30" s="11">
        <v>211260107035</v>
      </c>
      <c r="C30" s="12" t="s">
        <v>51</v>
      </c>
      <c r="D30" s="12" t="s">
        <v>19</v>
      </c>
      <c r="E30" s="12" t="s">
        <v>17</v>
      </c>
      <c r="F30" s="12" t="s">
        <v>21</v>
      </c>
      <c r="G30" s="12" t="s">
        <v>22</v>
      </c>
      <c r="H30" s="12" t="s">
        <v>22</v>
      </c>
      <c r="I30" s="12" t="s">
        <v>21</v>
      </c>
      <c r="J30" s="12" t="s">
        <v>21</v>
      </c>
      <c r="K30" s="12">
        <v>0</v>
      </c>
      <c r="L30" s="12">
        <v>6.7</v>
      </c>
      <c r="M30" s="12">
        <v>5.57</v>
      </c>
      <c r="N30" s="12">
        <v>6.7</v>
      </c>
      <c r="O30" s="12">
        <v>3</v>
      </c>
    </row>
    <row r="31" ht="15" customHeight="1" spans="1:15">
      <c r="A31" s="10">
        <v>29</v>
      </c>
      <c r="B31" s="11">
        <v>211260107036</v>
      </c>
      <c r="C31" s="12" t="s">
        <v>52</v>
      </c>
      <c r="D31" s="12" t="s">
        <v>19</v>
      </c>
      <c r="E31" s="12" t="s">
        <v>18</v>
      </c>
      <c r="F31" s="12" t="s">
        <v>21</v>
      </c>
      <c r="G31" s="12" t="s">
        <v>19</v>
      </c>
      <c r="H31" s="12" t="s">
        <v>22</v>
      </c>
      <c r="I31" s="12" t="s">
        <v>22</v>
      </c>
      <c r="J31" s="12" t="s">
        <v>21</v>
      </c>
      <c r="K31" s="12">
        <v>0</v>
      </c>
      <c r="L31" s="12">
        <v>7.09</v>
      </c>
      <c r="M31" s="12">
        <v>5.94</v>
      </c>
      <c r="N31" s="12">
        <v>7.09</v>
      </c>
      <c r="O31" s="12">
        <v>2</v>
      </c>
    </row>
    <row r="32" ht="15" customHeight="1" spans="1:15">
      <c r="A32" s="10">
        <v>30</v>
      </c>
      <c r="B32" s="11">
        <v>211260107037</v>
      </c>
      <c r="C32" s="12" t="s">
        <v>53</v>
      </c>
      <c r="D32" s="12" t="s">
        <v>19</v>
      </c>
      <c r="E32" s="12" t="s">
        <v>18</v>
      </c>
      <c r="F32" s="12" t="s">
        <v>21</v>
      </c>
      <c r="G32" s="12" t="s">
        <v>21</v>
      </c>
      <c r="H32" s="12" t="s">
        <v>21</v>
      </c>
      <c r="I32" s="12" t="s">
        <v>22</v>
      </c>
      <c r="J32" s="12" t="s">
        <v>21</v>
      </c>
      <c r="K32" s="12">
        <v>0</v>
      </c>
      <c r="L32" s="12">
        <v>6.61</v>
      </c>
      <c r="M32" s="12">
        <v>6.14</v>
      </c>
      <c r="N32" s="12">
        <v>6.61</v>
      </c>
      <c r="O32" s="12">
        <v>0</v>
      </c>
    </row>
    <row r="33" ht="15" customHeight="1" spans="1:15">
      <c r="A33" s="10">
        <v>31</v>
      </c>
      <c r="B33" s="11">
        <v>211260107039</v>
      </c>
      <c r="C33" s="12" t="s">
        <v>54</v>
      </c>
      <c r="D33" s="12" t="s">
        <v>19</v>
      </c>
      <c r="E33" s="12" t="s">
        <v>17</v>
      </c>
      <c r="F33" s="12" t="s">
        <v>22</v>
      </c>
      <c r="G33" s="12" t="s">
        <v>29</v>
      </c>
      <c r="H33" s="12" t="s">
        <v>19</v>
      </c>
      <c r="I33" s="12" t="s">
        <v>22</v>
      </c>
      <c r="J33" s="12" t="s">
        <v>21</v>
      </c>
      <c r="K33" s="12">
        <v>0</v>
      </c>
      <c r="L33" s="12">
        <v>7.04</v>
      </c>
      <c r="M33" s="12">
        <v>6.11</v>
      </c>
      <c r="N33" s="12">
        <v>7.04</v>
      </c>
      <c r="O33" s="12">
        <v>1</v>
      </c>
    </row>
    <row r="34" ht="15" customHeight="1" spans="1:15">
      <c r="A34" s="10">
        <v>32</v>
      </c>
      <c r="B34" s="11">
        <v>211260107040</v>
      </c>
      <c r="C34" s="12" t="s">
        <v>55</v>
      </c>
      <c r="D34" s="12" t="s">
        <v>18</v>
      </c>
      <c r="E34" s="12" t="s">
        <v>17</v>
      </c>
      <c r="F34" s="12" t="s">
        <v>22</v>
      </c>
      <c r="G34" s="12" t="s">
        <v>21</v>
      </c>
      <c r="H34" s="12" t="s">
        <v>19</v>
      </c>
      <c r="I34" s="12" t="s">
        <v>22</v>
      </c>
      <c r="J34" s="12" t="s">
        <v>21</v>
      </c>
      <c r="K34" s="12">
        <v>0</v>
      </c>
      <c r="L34" s="12">
        <v>7.26</v>
      </c>
      <c r="M34" s="12">
        <v>7.25</v>
      </c>
      <c r="N34" s="12">
        <v>7.26</v>
      </c>
      <c r="O34" s="12">
        <v>0</v>
      </c>
    </row>
    <row r="35" ht="15" customHeight="1" spans="1:15">
      <c r="A35" s="10">
        <v>33</v>
      </c>
      <c r="B35" s="11">
        <v>211260107041</v>
      </c>
      <c r="C35" s="12" t="s">
        <v>56</v>
      </c>
      <c r="D35" s="12" t="s">
        <v>18</v>
      </c>
      <c r="E35" s="12" t="s">
        <v>17</v>
      </c>
      <c r="F35" s="12" t="s">
        <v>22</v>
      </c>
      <c r="G35" s="12" t="s">
        <v>22</v>
      </c>
      <c r="H35" s="12" t="s">
        <v>22</v>
      </c>
      <c r="I35" s="12" t="s">
        <v>19</v>
      </c>
      <c r="J35" s="12" t="s">
        <v>21</v>
      </c>
      <c r="K35" s="12">
        <v>0</v>
      </c>
      <c r="L35" s="12">
        <v>7.35</v>
      </c>
      <c r="M35" s="12">
        <v>6.08</v>
      </c>
      <c r="N35" s="12">
        <v>7.35</v>
      </c>
      <c r="O35" s="12">
        <v>1</v>
      </c>
    </row>
    <row r="36" ht="15" customHeight="1" spans="1:15">
      <c r="A36" s="10">
        <v>34</v>
      </c>
      <c r="B36" s="11">
        <v>211260107042</v>
      </c>
      <c r="C36" s="12" t="s">
        <v>57</v>
      </c>
      <c r="D36" s="12" t="s">
        <v>17</v>
      </c>
      <c r="E36" s="12" t="s">
        <v>17</v>
      </c>
      <c r="F36" s="12" t="s">
        <v>22</v>
      </c>
      <c r="G36" s="12" t="s">
        <v>19</v>
      </c>
      <c r="H36" s="12" t="s">
        <v>19</v>
      </c>
      <c r="I36" s="12" t="s">
        <v>19</v>
      </c>
      <c r="J36" s="12" t="s">
        <v>19</v>
      </c>
      <c r="K36" s="12">
        <v>0</v>
      </c>
      <c r="L36" s="12">
        <v>7.91</v>
      </c>
      <c r="M36" s="12">
        <v>7.62</v>
      </c>
      <c r="N36" s="12">
        <v>7.91</v>
      </c>
      <c r="O36" s="12">
        <v>0</v>
      </c>
    </row>
    <row r="37" ht="15" customHeight="1" spans="1:15">
      <c r="A37" s="10">
        <v>35</v>
      </c>
      <c r="B37" s="11">
        <v>211260107044</v>
      </c>
      <c r="C37" s="12" t="s">
        <v>58</v>
      </c>
      <c r="D37" s="12" t="s">
        <v>17</v>
      </c>
      <c r="E37" s="12" t="s">
        <v>18</v>
      </c>
      <c r="F37" s="12" t="s">
        <v>17</v>
      </c>
      <c r="G37" s="12" t="s">
        <v>22</v>
      </c>
      <c r="H37" s="12" t="s">
        <v>17</v>
      </c>
      <c r="I37" s="12" t="s">
        <v>17</v>
      </c>
      <c r="J37" s="12" t="s">
        <v>17</v>
      </c>
      <c r="K37" s="12">
        <v>0</v>
      </c>
      <c r="L37" s="12">
        <v>8.83</v>
      </c>
      <c r="M37" s="12">
        <v>7.94</v>
      </c>
      <c r="N37" s="12">
        <v>8.83</v>
      </c>
      <c r="O37" s="12">
        <v>0</v>
      </c>
    </row>
    <row r="38" ht="15" customHeight="1" spans="1:15">
      <c r="A38" s="10">
        <v>36</v>
      </c>
      <c r="B38" s="11">
        <v>211260107045</v>
      </c>
      <c r="C38" s="12" t="s">
        <v>59</v>
      </c>
      <c r="D38" s="12" t="s">
        <v>19</v>
      </c>
      <c r="E38" s="12" t="s">
        <v>18</v>
      </c>
      <c r="F38" s="12" t="s">
        <v>17</v>
      </c>
      <c r="G38" s="12" t="s">
        <v>22</v>
      </c>
      <c r="H38" s="12" t="s">
        <v>19</v>
      </c>
      <c r="I38" s="12" t="s">
        <v>19</v>
      </c>
      <c r="J38" s="12" t="s">
        <v>19</v>
      </c>
      <c r="K38" s="12">
        <v>0</v>
      </c>
      <c r="L38" s="12">
        <v>8.26</v>
      </c>
      <c r="M38" s="12">
        <v>7.38</v>
      </c>
      <c r="N38" s="12">
        <v>8.26</v>
      </c>
      <c r="O38" s="12">
        <v>0</v>
      </c>
    </row>
    <row r="39" ht="15" customHeight="1" spans="1:15">
      <c r="A39" s="10">
        <v>37</v>
      </c>
      <c r="B39" s="11">
        <v>211260107046</v>
      </c>
      <c r="C39" s="12" t="s">
        <v>60</v>
      </c>
      <c r="D39" s="12" t="s">
        <v>19</v>
      </c>
      <c r="E39" s="12" t="s">
        <v>18</v>
      </c>
      <c r="F39" s="12" t="s">
        <v>19</v>
      </c>
      <c r="G39" s="12" t="s">
        <v>22</v>
      </c>
      <c r="H39" s="12" t="s">
        <v>22</v>
      </c>
      <c r="I39" s="12" t="s">
        <v>17</v>
      </c>
      <c r="J39" s="12" t="s">
        <v>19</v>
      </c>
      <c r="K39" s="12">
        <v>0</v>
      </c>
      <c r="L39" s="12">
        <v>8</v>
      </c>
      <c r="M39" s="12">
        <v>7.23</v>
      </c>
      <c r="N39" s="12">
        <v>8</v>
      </c>
      <c r="O39" s="12">
        <v>0</v>
      </c>
    </row>
    <row r="40" ht="15" customHeight="1" spans="1:15">
      <c r="A40" s="10">
        <v>38</v>
      </c>
      <c r="B40" s="11">
        <v>211260107047</v>
      </c>
      <c r="C40" s="12" t="s">
        <v>61</v>
      </c>
      <c r="D40" s="12" t="s">
        <v>17</v>
      </c>
      <c r="E40" s="12" t="s">
        <v>18</v>
      </c>
      <c r="F40" s="12" t="s">
        <v>19</v>
      </c>
      <c r="G40" s="12" t="s">
        <v>19</v>
      </c>
      <c r="H40" s="12" t="s">
        <v>22</v>
      </c>
      <c r="I40" s="12" t="s">
        <v>19</v>
      </c>
      <c r="J40" s="12" t="s">
        <v>19</v>
      </c>
      <c r="K40" s="12">
        <v>0</v>
      </c>
      <c r="L40" s="12">
        <v>8</v>
      </c>
      <c r="M40" s="12">
        <v>7.44</v>
      </c>
      <c r="N40" s="12">
        <v>8</v>
      </c>
      <c r="O40" s="12">
        <v>0</v>
      </c>
    </row>
    <row r="41" ht="15" customHeight="1" spans="1:15">
      <c r="A41" s="10">
        <v>39</v>
      </c>
      <c r="B41" s="11">
        <v>211260107048</v>
      </c>
      <c r="C41" s="12" t="s">
        <v>62</v>
      </c>
      <c r="D41" s="12" t="s">
        <v>17</v>
      </c>
      <c r="E41" s="12" t="s">
        <v>18</v>
      </c>
      <c r="F41" s="12" t="s">
        <v>21</v>
      </c>
      <c r="G41" s="12" t="s">
        <v>19</v>
      </c>
      <c r="H41" s="12" t="s">
        <v>19</v>
      </c>
      <c r="I41" s="12" t="s">
        <v>17</v>
      </c>
      <c r="J41" s="12" t="s">
        <v>22</v>
      </c>
      <c r="K41" s="12">
        <v>0</v>
      </c>
      <c r="L41" s="12">
        <v>7.83</v>
      </c>
      <c r="M41" s="12">
        <v>7.46</v>
      </c>
      <c r="N41" s="12">
        <v>7.83</v>
      </c>
      <c r="O41" s="12">
        <v>0</v>
      </c>
    </row>
    <row r="42" ht="15" customHeight="1" spans="1:15">
      <c r="A42" s="10">
        <v>40</v>
      </c>
      <c r="B42" s="11">
        <v>211260107049</v>
      </c>
      <c r="C42" s="12" t="s">
        <v>63</v>
      </c>
      <c r="D42" s="12" t="s">
        <v>17</v>
      </c>
      <c r="E42" s="12" t="s">
        <v>18</v>
      </c>
      <c r="F42" s="12" t="s">
        <v>21</v>
      </c>
      <c r="G42" s="12" t="s">
        <v>21</v>
      </c>
      <c r="H42" s="12" t="s">
        <v>22</v>
      </c>
      <c r="I42" s="12" t="s">
        <v>19</v>
      </c>
      <c r="J42" s="12" t="s">
        <v>22</v>
      </c>
      <c r="K42" s="12">
        <v>0</v>
      </c>
      <c r="L42" s="12">
        <v>7.17</v>
      </c>
      <c r="M42" s="12">
        <v>5.94</v>
      </c>
      <c r="N42" s="12">
        <v>7.17</v>
      </c>
      <c r="O42" s="12">
        <v>2</v>
      </c>
    </row>
    <row r="43" ht="15" customHeight="1" spans="1:15">
      <c r="A43" s="10">
        <v>41</v>
      </c>
      <c r="B43" s="11">
        <v>211260107051</v>
      </c>
      <c r="C43" s="12" t="s">
        <v>64</v>
      </c>
      <c r="D43" s="12" t="s">
        <v>17</v>
      </c>
      <c r="E43" s="12" t="s">
        <v>18</v>
      </c>
      <c r="F43" s="12" t="s">
        <v>22</v>
      </c>
      <c r="G43" s="12" t="s">
        <v>21</v>
      </c>
      <c r="H43" s="12" t="s">
        <v>19</v>
      </c>
      <c r="I43" s="12" t="s">
        <v>19</v>
      </c>
      <c r="J43" s="12" t="s">
        <v>19</v>
      </c>
      <c r="K43" s="12">
        <v>0</v>
      </c>
      <c r="L43" s="12">
        <v>7.74</v>
      </c>
      <c r="M43" s="12">
        <v>6.79</v>
      </c>
      <c r="N43" s="12">
        <v>7.74</v>
      </c>
      <c r="O43" s="12">
        <v>0</v>
      </c>
    </row>
    <row r="44" ht="15" customHeight="1" spans="1:15">
      <c r="A44" s="10">
        <v>42</v>
      </c>
      <c r="B44" s="11">
        <v>211260107053</v>
      </c>
      <c r="C44" s="12" t="s">
        <v>65</v>
      </c>
      <c r="D44" s="12" t="s">
        <v>17</v>
      </c>
      <c r="E44" s="12" t="s">
        <v>18</v>
      </c>
      <c r="F44" s="12" t="s">
        <v>21</v>
      </c>
      <c r="G44" s="12" t="s">
        <v>21</v>
      </c>
      <c r="H44" s="12" t="s">
        <v>21</v>
      </c>
      <c r="I44" s="12" t="s">
        <v>19</v>
      </c>
      <c r="J44" s="12" t="s">
        <v>22</v>
      </c>
      <c r="K44" s="12">
        <v>0</v>
      </c>
      <c r="L44" s="12">
        <v>6.96</v>
      </c>
      <c r="M44" s="12">
        <v>6.81</v>
      </c>
      <c r="N44" s="12">
        <v>6.96</v>
      </c>
      <c r="O44" s="12">
        <v>0</v>
      </c>
    </row>
    <row r="45" ht="15" customHeight="1" spans="1:15">
      <c r="A45" s="10">
        <v>43</v>
      </c>
      <c r="B45" s="11">
        <v>211264107001</v>
      </c>
      <c r="C45" s="12" t="s">
        <v>66</v>
      </c>
      <c r="D45" s="12" t="s">
        <v>18</v>
      </c>
      <c r="E45" s="12" t="s">
        <v>18</v>
      </c>
      <c r="F45" s="12" t="s">
        <v>17</v>
      </c>
      <c r="G45" s="12" t="s">
        <v>21</v>
      </c>
      <c r="H45" s="12" t="s">
        <v>19</v>
      </c>
      <c r="I45" s="12" t="s">
        <v>22</v>
      </c>
      <c r="J45" s="12" t="s">
        <v>22</v>
      </c>
      <c r="K45" s="12">
        <v>0</v>
      </c>
      <c r="L45" s="12">
        <v>7.91</v>
      </c>
      <c r="M45" s="12">
        <v>7.53</v>
      </c>
      <c r="N45" s="12">
        <v>7.91</v>
      </c>
      <c r="O45" s="12">
        <v>0</v>
      </c>
    </row>
    <row r="46" ht="15" customHeight="1" spans="1:15">
      <c r="A46" s="10">
        <v>44</v>
      </c>
      <c r="B46" s="11">
        <v>211264107002</v>
      </c>
      <c r="C46" s="12" t="s">
        <v>67</v>
      </c>
      <c r="D46" s="12" t="s">
        <v>18</v>
      </c>
      <c r="E46" s="12" t="s">
        <v>18</v>
      </c>
      <c r="F46" s="12" t="s">
        <v>22</v>
      </c>
      <c r="G46" s="12" t="s">
        <v>21</v>
      </c>
      <c r="H46" s="12" t="s">
        <v>19</v>
      </c>
      <c r="I46" s="12" t="s">
        <v>19</v>
      </c>
      <c r="J46" s="12" t="s">
        <v>17</v>
      </c>
      <c r="K46" s="12">
        <v>0</v>
      </c>
      <c r="L46" s="12">
        <v>7.91</v>
      </c>
      <c r="M46" s="12">
        <v>8.01</v>
      </c>
      <c r="N46" s="12">
        <v>7.91</v>
      </c>
      <c r="O46" s="12">
        <v>0</v>
      </c>
    </row>
    <row r="47" ht="15" customHeight="1" spans="1:15">
      <c r="A47" s="10">
        <v>45</v>
      </c>
      <c r="B47" s="11">
        <v>211264107003</v>
      </c>
      <c r="C47" s="12" t="s">
        <v>68</v>
      </c>
      <c r="D47" s="12" t="s">
        <v>19</v>
      </c>
      <c r="E47" s="12" t="s">
        <v>18</v>
      </c>
      <c r="F47" s="12" t="s">
        <v>22</v>
      </c>
      <c r="G47" s="12" t="s">
        <v>22</v>
      </c>
      <c r="H47" s="12" t="s">
        <v>22</v>
      </c>
      <c r="I47" s="12" t="s">
        <v>22</v>
      </c>
      <c r="J47" s="12" t="s">
        <v>22</v>
      </c>
      <c r="K47" s="12">
        <v>0</v>
      </c>
      <c r="L47" s="12">
        <v>7.3</v>
      </c>
      <c r="M47" s="12">
        <v>6.96</v>
      </c>
      <c r="N47" s="12">
        <v>7.3</v>
      </c>
      <c r="O47" s="12">
        <v>1</v>
      </c>
    </row>
    <row r="48" ht="15" customHeight="1" spans="1:15">
      <c r="A48" s="10">
        <v>46</v>
      </c>
      <c r="B48" s="11">
        <v>211264107004</v>
      </c>
      <c r="C48" s="12" t="s">
        <v>69</v>
      </c>
      <c r="D48" s="12" t="s">
        <v>19</v>
      </c>
      <c r="E48" s="12" t="s">
        <v>17</v>
      </c>
      <c r="F48" s="12" t="s">
        <v>19</v>
      </c>
      <c r="G48" s="12" t="s">
        <v>40</v>
      </c>
      <c r="H48" s="12" t="s">
        <v>22</v>
      </c>
      <c r="I48" s="12" t="s">
        <v>22</v>
      </c>
      <c r="J48" s="12" t="s">
        <v>21</v>
      </c>
      <c r="K48" s="12">
        <v>0</v>
      </c>
      <c r="L48" s="12">
        <v>6.91</v>
      </c>
      <c r="M48" s="12">
        <v>7.66</v>
      </c>
      <c r="N48" s="12">
        <v>6.91</v>
      </c>
      <c r="O48" s="12">
        <v>0</v>
      </c>
    </row>
    <row r="49" ht="15" customHeight="1" spans="1:15">
      <c r="A49" s="10">
        <v>47</v>
      </c>
      <c r="B49" s="11">
        <v>211260107054</v>
      </c>
      <c r="C49" s="12" t="s">
        <v>70</v>
      </c>
      <c r="D49" s="12" t="s">
        <v>17</v>
      </c>
      <c r="E49" s="12" t="s">
        <v>18</v>
      </c>
      <c r="F49" s="12" t="s">
        <v>19</v>
      </c>
      <c r="G49" s="12" t="s">
        <v>19</v>
      </c>
      <c r="H49" s="12" t="s">
        <v>22</v>
      </c>
      <c r="I49" s="12" t="s">
        <v>21</v>
      </c>
      <c r="J49" s="12" t="s">
        <v>22</v>
      </c>
      <c r="K49" s="12">
        <v>0</v>
      </c>
      <c r="L49" s="12">
        <v>7.52</v>
      </c>
      <c r="M49" s="12">
        <v>7.06</v>
      </c>
      <c r="N49" s="12">
        <v>7.52</v>
      </c>
      <c r="O49" s="12">
        <v>0</v>
      </c>
    </row>
    <row r="50" ht="15" customHeight="1" spans="1:15">
      <c r="A50" s="10">
        <v>48</v>
      </c>
      <c r="B50" s="11">
        <v>211260107055</v>
      </c>
      <c r="C50" s="12" t="s">
        <v>71</v>
      </c>
      <c r="D50" s="12" t="s">
        <v>19</v>
      </c>
      <c r="E50" s="12" t="s">
        <v>17</v>
      </c>
      <c r="F50" s="12" t="s">
        <v>21</v>
      </c>
      <c r="G50" s="12" t="s">
        <v>21</v>
      </c>
      <c r="H50" s="12" t="s">
        <v>21</v>
      </c>
      <c r="I50" s="12" t="s">
        <v>21</v>
      </c>
      <c r="J50" s="12" t="s">
        <v>22</v>
      </c>
      <c r="K50" s="12">
        <v>0</v>
      </c>
      <c r="L50" s="12">
        <v>6.48</v>
      </c>
      <c r="M50" s="12">
        <v>5.98</v>
      </c>
      <c r="N50" s="12">
        <v>6.48</v>
      </c>
      <c r="O50" s="12">
        <v>1</v>
      </c>
    </row>
    <row r="51" ht="15" customHeight="1" spans="1:15">
      <c r="A51" s="10">
        <v>49</v>
      </c>
      <c r="B51" s="11">
        <v>211260107056</v>
      </c>
      <c r="C51" s="12" t="s">
        <v>72</v>
      </c>
      <c r="D51" s="12" t="s">
        <v>19</v>
      </c>
      <c r="E51" s="12" t="s">
        <v>18</v>
      </c>
      <c r="F51" s="12" t="s">
        <v>17</v>
      </c>
      <c r="G51" s="12" t="s">
        <v>19</v>
      </c>
      <c r="H51" s="12" t="s">
        <v>18</v>
      </c>
      <c r="I51" s="12" t="s">
        <v>17</v>
      </c>
      <c r="J51" s="12" t="s">
        <v>22</v>
      </c>
      <c r="K51" s="12">
        <v>0</v>
      </c>
      <c r="L51" s="12">
        <v>8.87</v>
      </c>
      <c r="M51" s="12">
        <v>8.6</v>
      </c>
      <c r="N51" s="12">
        <v>8.87</v>
      </c>
      <c r="O51" s="12">
        <v>0</v>
      </c>
    </row>
    <row r="52" ht="15" customHeight="1" spans="1:15">
      <c r="A52" s="10">
        <v>50</v>
      </c>
      <c r="B52" s="11">
        <v>211260107057</v>
      </c>
      <c r="C52" s="12" t="s">
        <v>73</v>
      </c>
      <c r="D52" s="12" t="s">
        <v>19</v>
      </c>
      <c r="E52" s="12" t="s">
        <v>18</v>
      </c>
      <c r="F52" s="12" t="s">
        <v>22</v>
      </c>
      <c r="G52" s="12" t="s">
        <v>29</v>
      </c>
      <c r="H52" s="12" t="s">
        <v>34</v>
      </c>
      <c r="I52" s="12" t="s">
        <v>19</v>
      </c>
      <c r="J52" s="12" t="s">
        <v>22</v>
      </c>
      <c r="K52" s="12">
        <v>1</v>
      </c>
      <c r="L52" s="12">
        <v>5.7</v>
      </c>
      <c r="M52" s="12">
        <v>6.26</v>
      </c>
      <c r="N52" s="12">
        <v>5.7</v>
      </c>
      <c r="O52" s="12">
        <v>1</v>
      </c>
    </row>
    <row r="53" ht="15" customHeight="1" spans="1:15">
      <c r="A53" s="10">
        <v>51</v>
      </c>
      <c r="B53" s="11">
        <v>211260107061</v>
      </c>
      <c r="C53" s="12" t="s">
        <v>74</v>
      </c>
      <c r="D53" s="12" t="s">
        <v>19</v>
      </c>
      <c r="E53" s="12" t="s">
        <v>19</v>
      </c>
      <c r="F53" s="12" t="s">
        <v>34</v>
      </c>
      <c r="G53" s="12" t="s">
        <v>29</v>
      </c>
      <c r="H53" s="12" t="s">
        <v>34</v>
      </c>
      <c r="I53" s="12" t="s">
        <v>21</v>
      </c>
      <c r="J53" s="12" t="s">
        <v>21</v>
      </c>
      <c r="K53" s="12">
        <v>2</v>
      </c>
      <c r="L53" s="12">
        <v>3.52</v>
      </c>
      <c r="M53" s="12">
        <v>5.06</v>
      </c>
      <c r="N53" s="12">
        <v>3.52</v>
      </c>
      <c r="O53" s="12">
        <v>4</v>
      </c>
    </row>
    <row r="54" ht="15" customHeight="1" spans="1:15">
      <c r="A54" s="10">
        <v>52</v>
      </c>
      <c r="B54" s="11">
        <v>211260107062</v>
      </c>
      <c r="C54" s="12" t="s">
        <v>75</v>
      </c>
      <c r="D54" s="12" t="s">
        <v>18</v>
      </c>
      <c r="E54" s="12" t="s">
        <v>18</v>
      </c>
      <c r="F54" s="12" t="s">
        <v>19</v>
      </c>
      <c r="G54" s="12" t="s">
        <v>19</v>
      </c>
      <c r="H54" s="12" t="s">
        <v>18</v>
      </c>
      <c r="I54" s="12" t="s">
        <v>17</v>
      </c>
      <c r="J54" s="12" t="s">
        <v>22</v>
      </c>
      <c r="K54" s="12">
        <v>0</v>
      </c>
      <c r="L54" s="12">
        <v>8.74</v>
      </c>
      <c r="M54" s="12">
        <v>7.44</v>
      </c>
      <c r="N54" s="12">
        <v>8.74</v>
      </c>
      <c r="O54" s="12">
        <v>0</v>
      </c>
    </row>
    <row r="55" ht="15" customHeight="1" spans="1:15">
      <c r="A55" s="10">
        <v>53</v>
      </c>
      <c r="B55" s="11">
        <v>211260107063</v>
      </c>
      <c r="C55" s="12" t="s">
        <v>76</v>
      </c>
      <c r="D55" s="12" t="s">
        <v>17</v>
      </c>
      <c r="E55" s="12" t="s">
        <v>17</v>
      </c>
      <c r="F55" s="12" t="s">
        <v>22</v>
      </c>
      <c r="G55" s="12" t="s">
        <v>21</v>
      </c>
      <c r="H55" s="12" t="s">
        <v>19</v>
      </c>
      <c r="I55" s="12" t="s">
        <v>22</v>
      </c>
      <c r="J55" s="12" t="s">
        <v>22</v>
      </c>
      <c r="K55" s="12">
        <v>0</v>
      </c>
      <c r="L55" s="12">
        <v>7.35</v>
      </c>
      <c r="M55" s="12">
        <v>7.11</v>
      </c>
      <c r="N55" s="12">
        <v>7.35</v>
      </c>
      <c r="O55" s="12">
        <v>0</v>
      </c>
    </row>
    <row r="56" ht="15" customHeight="1" spans="1:15">
      <c r="A56" s="10">
        <v>54</v>
      </c>
      <c r="B56" s="11">
        <v>211260107067</v>
      </c>
      <c r="C56" s="12" t="s">
        <v>77</v>
      </c>
      <c r="D56" s="12" t="s">
        <v>17</v>
      </c>
      <c r="E56" s="12" t="s">
        <v>18</v>
      </c>
      <c r="F56" s="12" t="s">
        <v>19</v>
      </c>
      <c r="G56" s="12" t="s">
        <v>22</v>
      </c>
      <c r="H56" s="12" t="s">
        <v>19</v>
      </c>
      <c r="I56" s="12" t="s">
        <v>22</v>
      </c>
      <c r="J56" s="12" t="s">
        <v>22</v>
      </c>
      <c r="K56" s="12">
        <v>0</v>
      </c>
      <c r="L56" s="12">
        <v>7.78</v>
      </c>
      <c r="M56" s="12">
        <v>5.75</v>
      </c>
      <c r="N56" s="12">
        <v>7.78</v>
      </c>
      <c r="O56" s="12">
        <v>3</v>
      </c>
    </row>
    <row r="57" ht="15" customHeight="1" spans="1:15">
      <c r="A57" s="10">
        <v>55</v>
      </c>
      <c r="B57" s="11">
        <v>211260107068</v>
      </c>
      <c r="C57" s="12" t="s">
        <v>78</v>
      </c>
      <c r="D57" s="12" t="s">
        <v>17</v>
      </c>
      <c r="E57" s="12" t="s">
        <v>18</v>
      </c>
      <c r="F57" s="12" t="s">
        <v>19</v>
      </c>
      <c r="G57" s="12" t="s">
        <v>19</v>
      </c>
      <c r="H57" s="12" t="s">
        <v>18</v>
      </c>
      <c r="I57" s="12" t="s">
        <v>17</v>
      </c>
      <c r="J57" s="12" t="s">
        <v>19</v>
      </c>
      <c r="K57" s="12">
        <v>0</v>
      </c>
      <c r="L57" s="12">
        <v>8.83</v>
      </c>
      <c r="M57" s="12">
        <v>8.19</v>
      </c>
      <c r="N57" s="12">
        <v>8.83</v>
      </c>
      <c r="O57" s="12">
        <v>0</v>
      </c>
    </row>
    <row r="58" ht="15" customHeight="1" spans="1:15">
      <c r="A58" s="10">
        <v>56</v>
      </c>
      <c r="B58" s="11">
        <v>211260107070</v>
      </c>
      <c r="C58" s="12" t="s">
        <v>79</v>
      </c>
      <c r="D58" s="12" t="s">
        <v>17</v>
      </c>
      <c r="E58" s="12" t="s">
        <v>18</v>
      </c>
      <c r="F58" s="12" t="s">
        <v>34</v>
      </c>
      <c r="G58" s="12" t="s">
        <v>34</v>
      </c>
      <c r="H58" s="12" t="s">
        <v>34</v>
      </c>
      <c r="I58" s="12" t="s">
        <v>21</v>
      </c>
      <c r="J58" s="12" t="s">
        <v>34</v>
      </c>
      <c r="K58" s="12">
        <v>4</v>
      </c>
      <c r="L58" s="12">
        <v>2.3</v>
      </c>
      <c r="M58" s="12">
        <v>3.65</v>
      </c>
      <c r="N58" s="12">
        <v>2.3</v>
      </c>
      <c r="O58" s="12">
        <v>10</v>
      </c>
    </row>
    <row r="59" ht="15" customHeight="1" spans="1:15">
      <c r="A59" s="10">
        <v>57</v>
      </c>
      <c r="B59" s="11">
        <v>211260107071</v>
      </c>
      <c r="C59" s="12" t="s">
        <v>80</v>
      </c>
      <c r="D59" s="12" t="s">
        <v>18</v>
      </c>
      <c r="E59" s="12" t="s">
        <v>18</v>
      </c>
      <c r="F59" s="12" t="s">
        <v>19</v>
      </c>
      <c r="G59" s="12" t="s">
        <v>19</v>
      </c>
      <c r="H59" s="12" t="s">
        <v>22</v>
      </c>
      <c r="I59" s="12" t="s">
        <v>22</v>
      </c>
      <c r="J59" s="12" t="s">
        <v>21</v>
      </c>
      <c r="K59" s="12">
        <v>0</v>
      </c>
      <c r="L59" s="12">
        <v>7.61</v>
      </c>
      <c r="M59" s="12">
        <v>6.48</v>
      </c>
      <c r="N59" s="12">
        <v>7.61</v>
      </c>
      <c r="O59" s="12">
        <v>0</v>
      </c>
    </row>
    <row r="60" ht="15" customHeight="1" spans="1:15">
      <c r="A60" s="10">
        <v>58</v>
      </c>
      <c r="B60" s="11">
        <v>211260107072</v>
      </c>
      <c r="C60" s="12" t="s">
        <v>81</v>
      </c>
      <c r="D60" s="12" t="s">
        <v>17</v>
      </c>
      <c r="E60" s="12" t="s">
        <v>18</v>
      </c>
      <c r="F60" s="12" t="s">
        <v>21</v>
      </c>
      <c r="G60" s="12" t="s">
        <v>22</v>
      </c>
      <c r="H60" s="12" t="s">
        <v>21</v>
      </c>
      <c r="I60" s="12" t="s">
        <v>21</v>
      </c>
      <c r="J60" s="12" t="s">
        <v>19</v>
      </c>
      <c r="K60" s="12">
        <v>0</v>
      </c>
      <c r="L60" s="12">
        <v>6.87</v>
      </c>
      <c r="M60" s="12">
        <v>5.69</v>
      </c>
      <c r="N60" s="12">
        <v>6.87</v>
      </c>
      <c r="O60" s="12">
        <v>3</v>
      </c>
    </row>
    <row r="61" ht="15" customHeight="1" spans="1:15">
      <c r="A61" s="10">
        <v>59</v>
      </c>
      <c r="B61" s="11">
        <v>211260107075</v>
      </c>
      <c r="C61" s="12" t="s">
        <v>82</v>
      </c>
      <c r="D61" s="12" t="s">
        <v>18</v>
      </c>
      <c r="E61" s="12" t="s">
        <v>18</v>
      </c>
      <c r="F61" s="12" t="s">
        <v>17</v>
      </c>
      <c r="G61" s="12" t="s">
        <v>18</v>
      </c>
      <c r="H61" s="12" t="s">
        <v>18</v>
      </c>
      <c r="I61" s="12" t="s">
        <v>18</v>
      </c>
      <c r="J61" s="12" t="s">
        <v>17</v>
      </c>
      <c r="K61" s="12">
        <v>0</v>
      </c>
      <c r="L61" s="12">
        <v>9.65</v>
      </c>
      <c r="M61" s="12">
        <v>8.56</v>
      </c>
      <c r="N61" s="12">
        <v>9.65</v>
      </c>
      <c r="O61" s="12">
        <v>0</v>
      </c>
    </row>
    <row r="62" ht="15" customHeight="1" spans="1:15">
      <c r="A62" s="10">
        <v>60</v>
      </c>
      <c r="B62" s="11">
        <v>211260107077</v>
      </c>
      <c r="C62" s="12" t="s">
        <v>83</v>
      </c>
      <c r="D62" s="12" t="s">
        <v>17</v>
      </c>
      <c r="E62" s="12" t="s">
        <v>18</v>
      </c>
      <c r="F62" s="12" t="s">
        <v>18</v>
      </c>
      <c r="G62" s="12" t="s">
        <v>18</v>
      </c>
      <c r="H62" s="12" t="s">
        <v>18</v>
      </c>
      <c r="I62" s="12" t="s">
        <v>17</v>
      </c>
      <c r="J62" s="12" t="s">
        <v>18</v>
      </c>
      <c r="K62" s="12">
        <v>0</v>
      </c>
      <c r="L62" s="12">
        <v>9.78</v>
      </c>
      <c r="M62" s="12">
        <v>9.17</v>
      </c>
      <c r="N62" s="12">
        <v>9.78</v>
      </c>
      <c r="O62" s="12">
        <v>0</v>
      </c>
    </row>
    <row r="63" ht="15" customHeight="1" spans="1:15">
      <c r="A63" s="10">
        <v>61</v>
      </c>
      <c r="B63" s="11">
        <v>211260107078</v>
      </c>
      <c r="C63" s="12" t="s">
        <v>84</v>
      </c>
      <c r="D63" s="12" t="s">
        <v>17</v>
      </c>
      <c r="E63" s="12" t="s">
        <v>18</v>
      </c>
      <c r="F63" s="12" t="s">
        <v>19</v>
      </c>
      <c r="G63" s="12" t="s">
        <v>22</v>
      </c>
      <c r="H63" s="12" t="s">
        <v>19</v>
      </c>
      <c r="I63" s="12" t="s">
        <v>19</v>
      </c>
      <c r="J63" s="12" t="s">
        <v>19</v>
      </c>
      <c r="K63" s="12">
        <v>0</v>
      </c>
      <c r="L63" s="12">
        <v>8.09</v>
      </c>
      <c r="M63" s="12">
        <v>6.66</v>
      </c>
      <c r="N63" s="12">
        <v>8.09</v>
      </c>
      <c r="O63" s="12">
        <v>0</v>
      </c>
    </row>
    <row r="64" ht="15" customHeight="1" spans="1:15">
      <c r="A64" s="10">
        <v>62</v>
      </c>
      <c r="B64" s="11">
        <v>211260107081</v>
      </c>
      <c r="C64" s="12" t="s">
        <v>85</v>
      </c>
      <c r="D64" s="12" t="s">
        <v>17</v>
      </c>
      <c r="E64" s="12" t="s">
        <v>18</v>
      </c>
      <c r="F64" s="12" t="s">
        <v>22</v>
      </c>
      <c r="G64" s="12" t="s">
        <v>17</v>
      </c>
      <c r="H64" s="12" t="s">
        <v>17</v>
      </c>
      <c r="I64" s="12" t="s">
        <v>17</v>
      </c>
      <c r="J64" s="12" t="s">
        <v>19</v>
      </c>
      <c r="K64" s="12">
        <v>0</v>
      </c>
      <c r="L64" s="12">
        <v>8.52</v>
      </c>
      <c r="M64" s="12">
        <v>7.01</v>
      </c>
      <c r="N64" s="12">
        <v>8.52</v>
      </c>
      <c r="O64" s="12">
        <v>1</v>
      </c>
    </row>
    <row r="65" ht="15" customHeight="1" spans="1:15">
      <c r="A65" s="10">
        <v>63</v>
      </c>
      <c r="B65" s="11">
        <v>211260107082</v>
      </c>
      <c r="C65" s="12" t="s">
        <v>86</v>
      </c>
      <c r="D65" s="12" t="s">
        <v>17</v>
      </c>
      <c r="E65" s="12" t="s">
        <v>18</v>
      </c>
      <c r="F65" s="12" t="s">
        <v>19</v>
      </c>
      <c r="G65" s="12" t="s">
        <v>21</v>
      </c>
      <c r="H65" s="12" t="s">
        <v>21</v>
      </c>
      <c r="I65" s="12" t="s">
        <v>29</v>
      </c>
      <c r="J65" s="12" t="s">
        <v>21</v>
      </c>
      <c r="K65" s="12">
        <v>0</v>
      </c>
      <c r="L65" s="12">
        <v>6.74</v>
      </c>
      <c r="M65" s="12">
        <v>6.74</v>
      </c>
      <c r="N65" s="12">
        <v>6.74</v>
      </c>
      <c r="O65" s="12">
        <v>0</v>
      </c>
    </row>
    <row r="66" ht="15" customHeight="1" spans="1:15">
      <c r="A66" s="10">
        <v>64</v>
      </c>
      <c r="B66" s="11">
        <v>211260107083</v>
      </c>
      <c r="C66" s="12" t="s">
        <v>87</v>
      </c>
      <c r="D66" s="12" t="s">
        <v>17</v>
      </c>
      <c r="E66" s="12" t="s">
        <v>18</v>
      </c>
      <c r="F66" s="12" t="s">
        <v>22</v>
      </c>
      <c r="G66" s="12" t="s">
        <v>29</v>
      </c>
      <c r="H66" s="12" t="s">
        <v>22</v>
      </c>
      <c r="I66" s="12" t="s">
        <v>22</v>
      </c>
      <c r="J66" s="12" t="s">
        <v>22</v>
      </c>
      <c r="K66" s="12">
        <v>0</v>
      </c>
      <c r="L66" s="12">
        <v>7.09</v>
      </c>
      <c r="M66" s="12">
        <v>6.28</v>
      </c>
      <c r="N66" s="12">
        <v>7.09</v>
      </c>
      <c r="O66" s="12">
        <v>0</v>
      </c>
    </row>
    <row r="67" ht="15" customHeight="1" spans="1:15">
      <c r="A67" s="10">
        <v>65</v>
      </c>
      <c r="B67" s="11">
        <v>211260107084</v>
      </c>
      <c r="C67" s="12" t="s">
        <v>88</v>
      </c>
      <c r="D67" s="12" t="s">
        <v>17</v>
      </c>
      <c r="E67" s="12" t="s">
        <v>18</v>
      </c>
      <c r="F67" s="12" t="s">
        <v>19</v>
      </c>
      <c r="G67" s="12" t="s">
        <v>29</v>
      </c>
      <c r="H67" s="12" t="s">
        <v>19</v>
      </c>
      <c r="I67" s="12" t="s">
        <v>22</v>
      </c>
      <c r="J67" s="12" t="s">
        <v>22</v>
      </c>
      <c r="K67" s="12">
        <v>0</v>
      </c>
      <c r="L67" s="12">
        <v>7.52</v>
      </c>
      <c r="M67" s="12">
        <v>6</v>
      </c>
      <c r="N67" s="12">
        <v>7.52</v>
      </c>
      <c r="O67" s="12">
        <v>1</v>
      </c>
    </row>
    <row r="68" ht="15" customHeight="1" spans="1:15">
      <c r="A68" s="10">
        <v>66</v>
      </c>
      <c r="B68" s="11">
        <v>211260107085</v>
      </c>
      <c r="C68" s="12" t="s">
        <v>89</v>
      </c>
      <c r="D68" s="12" t="s">
        <v>17</v>
      </c>
      <c r="E68" s="12" t="s">
        <v>18</v>
      </c>
      <c r="F68" s="12" t="s">
        <v>21</v>
      </c>
      <c r="G68" s="12" t="s">
        <v>40</v>
      </c>
      <c r="H68" s="12" t="s">
        <v>22</v>
      </c>
      <c r="I68" s="12" t="s">
        <v>19</v>
      </c>
      <c r="J68" s="12" t="s">
        <v>22</v>
      </c>
      <c r="K68" s="12">
        <v>0</v>
      </c>
      <c r="L68" s="12">
        <v>6.91</v>
      </c>
      <c r="M68" s="12">
        <v>5.89</v>
      </c>
      <c r="N68" s="12">
        <v>6.91</v>
      </c>
      <c r="O68" s="12">
        <v>2</v>
      </c>
    </row>
    <row r="69" ht="15" customHeight="1" spans="1:15">
      <c r="A69" s="10">
        <v>67</v>
      </c>
      <c r="B69" s="11">
        <v>211260107087</v>
      </c>
      <c r="C69" s="12" t="s">
        <v>90</v>
      </c>
      <c r="D69" s="12" t="s">
        <v>19</v>
      </c>
      <c r="E69" s="12" t="s">
        <v>18</v>
      </c>
      <c r="F69" s="12" t="s">
        <v>22</v>
      </c>
      <c r="G69" s="12" t="s">
        <v>19</v>
      </c>
      <c r="H69" s="12" t="s">
        <v>22</v>
      </c>
      <c r="I69" s="12" t="s">
        <v>22</v>
      </c>
      <c r="J69" s="12" t="s">
        <v>22</v>
      </c>
      <c r="K69" s="12">
        <v>0</v>
      </c>
      <c r="L69" s="12">
        <v>7.43</v>
      </c>
      <c r="M69" s="12">
        <v>6.58</v>
      </c>
      <c r="N69" s="12">
        <v>7.43</v>
      </c>
      <c r="O69" s="12">
        <v>0</v>
      </c>
    </row>
    <row r="70" ht="15" customHeight="1" spans="1:15">
      <c r="A70" s="10">
        <v>68</v>
      </c>
      <c r="B70" s="11">
        <v>211260107088</v>
      </c>
      <c r="C70" s="12" t="s">
        <v>91</v>
      </c>
      <c r="D70" s="12" t="s">
        <v>17</v>
      </c>
      <c r="E70" s="12" t="s">
        <v>18</v>
      </c>
      <c r="F70" s="12" t="s">
        <v>21</v>
      </c>
      <c r="G70" s="12" t="s">
        <v>22</v>
      </c>
      <c r="H70" s="12" t="s">
        <v>22</v>
      </c>
      <c r="I70" s="12" t="s">
        <v>22</v>
      </c>
      <c r="J70" s="12" t="s">
        <v>21</v>
      </c>
      <c r="K70" s="12">
        <v>0</v>
      </c>
      <c r="L70" s="12">
        <v>7</v>
      </c>
      <c r="M70" s="12">
        <v>6.12</v>
      </c>
      <c r="N70" s="12">
        <v>7</v>
      </c>
      <c r="O70" s="12">
        <v>1</v>
      </c>
    </row>
    <row r="71" ht="15" customHeight="1" spans="1:15">
      <c r="A71" s="10">
        <v>69</v>
      </c>
      <c r="B71" s="11">
        <v>211260107089</v>
      </c>
      <c r="C71" s="12" t="s">
        <v>92</v>
      </c>
      <c r="D71" s="12" t="s">
        <v>17</v>
      </c>
      <c r="E71" s="12" t="s">
        <v>18</v>
      </c>
      <c r="F71" s="12" t="s">
        <v>21</v>
      </c>
      <c r="G71" s="12" t="s">
        <v>22</v>
      </c>
      <c r="H71" s="12" t="s">
        <v>22</v>
      </c>
      <c r="I71" s="12" t="s">
        <v>22</v>
      </c>
      <c r="J71" s="12" t="s">
        <v>22</v>
      </c>
      <c r="K71" s="12">
        <v>0</v>
      </c>
      <c r="L71" s="12">
        <v>7.13</v>
      </c>
      <c r="M71" s="12">
        <v>5.77</v>
      </c>
      <c r="N71" s="12">
        <v>7.13</v>
      </c>
      <c r="O71" s="12">
        <v>2</v>
      </c>
    </row>
    <row r="72" ht="15" customHeight="1" spans="1:15">
      <c r="A72" s="10">
        <v>70</v>
      </c>
      <c r="B72" s="11">
        <v>211260107090</v>
      </c>
      <c r="C72" s="12" t="s">
        <v>93</v>
      </c>
      <c r="D72" s="12" t="s">
        <v>19</v>
      </c>
      <c r="E72" s="12" t="s">
        <v>18</v>
      </c>
      <c r="F72" s="12" t="s">
        <v>21</v>
      </c>
      <c r="G72" s="12" t="s">
        <v>21</v>
      </c>
      <c r="H72" s="12" t="s">
        <v>22</v>
      </c>
      <c r="I72" s="12" t="s">
        <v>21</v>
      </c>
      <c r="J72" s="12" t="s">
        <v>21</v>
      </c>
      <c r="K72" s="12">
        <v>0</v>
      </c>
      <c r="L72" s="12">
        <v>6.65</v>
      </c>
      <c r="M72" s="12">
        <v>5.01</v>
      </c>
      <c r="N72" s="12">
        <v>6.65</v>
      </c>
      <c r="O72" s="12">
        <v>5</v>
      </c>
    </row>
    <row r="73" ht="15" customHeight="1" spans="1:15">
      <c r="A73" s="10">
        <v>71</v>
      </c>
      <c r="B73" s="11">
        <v>211260107091</v>
      </c>
      <c r="C73" s="12" t="s">
        <v>94</v>
      </c>
      <c r="D73" s="12" t="s">
        <v>18</v>
      </c>
      <c r="E73" s="12" t="s">
        <v>18</v>
      </c>
      <c r="F73" s="12" t="s">
        <v>17</v>
      </c>
      <c r="G73" s="12" t="s">
        <v>22</v>
      </c>
      <c r="H73" s="12" t="s">
        <v>19</v>
      </c>
      <c r="I73" s="12" t="s">
        <v>17</v>
      </c>
      <c r="J73" s="12" t="s">
        <v>17</v>
      </c>
      <c r="K73" s="12">
        <v>0</v>
      </c>
      <c r="L73" s="12">
        <v>8.65</v>
      </c>
      <c r="M73" s="12">
        <v>7.62</v>
      </c>
      <c r="N73" s="12">
        <v>8.65</v>
      </c>
      <c r="O73" s="12">
        <v>0</v>
      </c>
    </row>
    <row r="74" ht="15" customHeight="1" spans="1:15">
      <c r="A74" s="10">
        <v>72</v>
      </c>
      <c r="B74" s="11">
        <v>211260107092</v>
      </c>
      <c r="C74" s="12" t="s">
        <v>95</v>
      </c>
      <c r="D74" s="12" t="s">
        <v>17</v>
      </c>
      <c r="E74" s="12" t="s">
        <v>18</v>
      </c>
      <c r="F74" s="12" t="s">
        <v>17</v>
      </c>
      <c r="G74" s="12" t="s">
        <v>19</v>
      </c>
      <c r="H74" s="12" t="s">
        <v>19</v>
      </c>
      <c r="I74" s="12" t="s">
        <v>18</v>
      </c>
      <c r="J74" s="12" t="s">
        <v>19</v>
      </c>
      <c r="K74" s="12">
        <v>0</v>
      </c>
      <c r="L74" s="12">
        <v>8.78</v>
      </c>
      <c r="M74" s="12">
        <v>7.51</v>
      </c>
      <c r="N74" s="12">
        <v>8.78</v>
      </c>
      <c r="O74" s="12">
        <v>0</v>
      </c>
    </row>
    <row r="75" ht="15" customHeight="1" spans="1:15">
      <c r="A75" s="10">
        <v>73</v>
      </c>
      <c r="B75" s="11">
        <v>211260107094</v>
      </c>
      <c r="C75" s="12" t="s">
        <v>96</v>
      </c>
      <c r="D75" s="12" t="s">
        <v>18</v>
      </c>
      <c r="E75" s="12" t="s">
        <v>18</v>
      </c>
      <c r="F75" s="12" t="s">
        <v>17</v>
      </c>
      <c r="G75" s="12" t="s">
        <v>22</v>
      </c>
      <c r="H75" s="12" t="s">
        <v>19</v>
      </c>
      <c r="I75" s="12" t="s">
        <v>19</v>
      </c>
      <c r="J75" s="12" t="s">
        <v>19</v>
      </c>
      <c r="K75" s="12">
        <v>0</v>
      </c>
      <c r="L75" s="12">
        <v>8.35</v>
      </c>
      <c r="M75" s="12">
        <v>7.89</v>
      </c>
      <c r="N75" s="12">
        <v>8.35</v>
      </c>
      <c r="O75" s="12">
        <v>0</v>
      </c>
    </row>
    <row r="76" ht="15" customHeight="1" spans="1:15">
      <c r="A76" s="10">
        <v>74</v>
      </c>
      <c r="B76" s="11">
        <v>211260107099</v>
      </c>
      <c r="C76" s="12" t="s">
        <v>97</v>
      </c>
      <c r="D76" s="12" t="s">
        <v>17</v>
      </c>
      <c r="E76" s="12" t="s">
        <v>18</v>
      </c>
      <c r="F76" s="12" t="s">
        <v>22</v>
      </c>
      <c r="G76" s="12" t="s">
        <v>22</v>
      </c>
      <c r="H76" s="12" t="s">
        <v>22</v>
      </c>
      <c r="I76" s="12" t="s">
        <v>19</v>
      </c>
      <c r="J76" s="12" t="s">
        <v>21</v>
      </c>
      <c r="K76" s="12">
        <v>0</v>
      </c>
      <c r="L76" s="12">
        <v>7.39</v>
      </c>
      <c r="M76" s="12">
        <v>6.71</v>
      </c>
      <c r="N76" s="12">
        <v>7.39</v>
      </c>
      <c r="O76" s="12">
        <v>0</v>
      </c>
    </row>
    <row r="77" ht="15" customHeight="1" spans="1:15">
      <c r="A77" s="10">
        <v>75</v>
      </c>
      <c r="B77" s="11">
        <v>211260107100</v>
      </c>
      <c r="C77" s="12" t="s">
        <v>98</v>
      </c>
      <c r="D77" s="12" t="s">
        <v>17</v>
      </c>
      <c r="E77" s="12" t="s">
        <v>18</v>
      </c>
      <c r="F77" s="12" t="s">
        <v>21</v>
      </c>
      <c r="G77" s="12" t="s">
        <v>22</v>
      </c>
      <c r="H77" s="12" t="s">
        <v>34</v>
      </c>
      <c r="I77" s="12" t="s">
        <v>21</v>
      </c>
      <c r="J77" s="12" t="s">
        <v>21</v>
      </c>
      <c r="K77" s="12">
        <v>1</v>
      </c>
      <c r="L77" s="12">
        <v>5.3</v>
      </c>
      <c r="M77" s="12">
        <v>5.58</v>
      </c>
      <c r="N77" s="12">
        <v>5.3</v>
      </c>
      <c r="O77" s="12">
        <v>2</v>
      </c>
    </row>
    <row r="78" ht="15" customHeight="1" spans="1:15">
      <c r="A78" s="10">
        <v>76</v>
      </c>
      <c r="B78" s="11">
        <v>211260107101</v>
      </c>
      <c r="C78" s="12" t="s">
        <v>99</v>
      </c>
      <c r="D78" s="12" t="s">
        <v>19</v>
      </c>
      <c r="E78" s="12" t="s">
        <v>18</v>
      </c>
      <c r="F78" s="12" t="s">
        <v>19</v>
      </c>
      <c r="G78" s="12" t="s">
        <v>21</v>
      </c>
      <c r="H78" s="12" t="s">
        <v>22</v>
      </c>
      <c r="I78" s="12" t="s">
        <v>22</v>
      </c>
      <c r="J78" s="12" t="s">
        <v>22</v>
      </c>
      <c r="K78" s="12">
        <v>0</v>
      </c>
      <c r="L78" s="12">
        <v>7.39</v>
      </c>
      <c r="M78" s="12">
        <v>6.48</v>
      </c>
      <c r="N78" s="12">
        <v>7.39</v>
      </c>
      <c r="O78" s="12">
        <v>0</v>
      </c>
    </row>
    <row r="79" ht="15" customHeight="1" spans="1:15">
      <c r="A79" s="10">
        <v>77</v>
      </c>
      <c r="B79" s="11">
        <v>211260107105</v>
      </c>
      <c r="C79" s="12" t="s">
        <v>100</v>
      </c>
      <c r="D79" s="12" t="s">
        <v>17</v>
      </c>
      <c r="E79" s="12" t="s">
        <v>18</v>
      </c>
      <c r="F79" s="12" t="s">
        <v>19</v>
      </c>
      <c r="G79" s="12" t="s">
        <v>17</v>
      </c>
      <c r="H79" s="12" t="s">
        <v>19</v>
      </c>
      <c r="I79" s="12" t="s">
        <v>22</v>
      </c>
      <c r="J79" s="12" t="s">
        <v>22</v>
      </c>
      <c r="K79" s="12">
        <v>0</v>
      </c>
      <c r="L79" s="12">
        <v>8.04</v>
      </c>
      <c r="M79" s="12">
        <v>6.76</v>
      </c>
      <c r="N79" s="12">
        <v>8.04</v>
      </c>
      <c r="O79" s="12">
        <v>0</v>
      </c>
    </row>
    <row r="80" ht="15" customHeight="1" spans="1:15">
      <c r="A80" s="10">
        <v>78</v>
      </c>
      <c r="B80" s="11">
        <v>211260107108</v>
      </c>
      <c r="C80" s="12" t="s">
        <v>101</v>
      </c>
      <c r="D80" s="12" t="s">
        <v>17</v>
      </c>
      <c r="E80" s="12" t="s">
        <v>18</v>
      </c>
      <c r="F80" s="12" t="s">
        <v>21</v>
      </c>
      <c r="G80" s="12" t="s">
        <v>21</v>
      </c>
      <c r="H80" s="12" t="s">
        <v>21</v>
      </c>
      <c r="I80" s="12" t="s">
        <v>22</v>
      </c>
      <c r="J80" s="12" t="s">
        <v>21</v>
      </c>
      <c r="K80" s="12">
        <v>0</v>
      </c>
      <c r="L80" s="12">
        <v>6.65</v>
      </c>
      <c r="M80" s="12">
        <v>5.33</v>
      </c>
      <c r="N80" s="12">
        <v>6.65</v>
      </c>
      <c r="O80" s="12">
        <v>3</v>
      </c>
    </row>
    <row r="81" ht="15" customHeight="1" spans="1:15">
      <c r="A81" s="10">
        <v>79</v>
      </c>
      <c r="B81" s="11">
        <v>211260107109</v>
      </c>
      <c r="C81" s="12" t="s">
        <v>102</v>
      </c>
      <c r="D81" s="12" t="s">
        <v>17</v>
      </c>
      <c r="E81" s="12" t="s">
        <v>17</v>
      </c>
      <c r="F81" s="12" t="s">
        <v>21</v>
      </c>
      <c r="G81" s="12" t="s">
        <v>21</v>
      </c>
      <c r="H81" s="12" t="s">
        <v>34</v>
      </c>
      <c r="I81" s="12" t="s">
        <v>22</v>
      </c>
      <c r="J81" s="12" t="s">
        <v>21</v>
      </c>
      <c r="K81" s="12">
        <v>1</v>
      </c>
      <c r="L81" s="12">
        <v>5.26</v>
      </c>
      <c r="M81" s="12">
        <v>4.69</v>
      </c>
      <c r="N81" s="12">
        <v>5.26</v>
      </c>
      <c r="O81" s="12">
        <v>5</v>
      </c>
    </row>
    <row r="82" ht="15" customHeight="1" spans="1:15">
      <c r="A82" s="10">
        <v>80</v>
      </c>
      <c r="B82" s="11">
        <v>211260107113</v>
      </c>
      <c r="C82" s="12" t="s">
        <v>103</v>
      </c>
      <c r="D82" s="12" t="s">
        <v>19</v>
      </c>
      <c r="E82" s="12" t="s">
        <v>18</v>
      </c>
      <c r="F82" s="12" t="s">
        <v>22</v>
      </c>
      <c r="G82" s="12" t="s">
        <v>34</v>
      </c>
      <c r="H82" s="12" t="s">
        <v>22</v>
      </c>
      <c r="I82" s="12" t="s">
        <v>34</v>
      </c>
      <c r="J82" s="12" t="s">
        <v>22</v>
      </c>
      <c r="K82" s="12">
        <v>2</v>
      </c>
      <c r="L82" s="12">
        <v>5.17</v>
      </c>
      <c r="M82" s="12">
        <v>6.62</v>
      </c>
      <c r="N82" s="12">
        <v>5.17</v>
      </c>
      <c r="O82" s="12">
        <v>2</v>
      </c>
    </row>
    <row r="83" ht="15" customHeight="1" spans="1:15">
      <c r="A83" s="10">
        <v>81</v>
      </c>
      <c r="B83" s="11">
        <v>221263107001</v>
      </c>
      <c r="C83" s="12" t="s">
        <v>104</v>
      </c>
      <c r="D83" s="12" t="s">
        <v>17</v>
      </c>
      <c r="E83" s="12" t="s">
        <v>18</v>
      </c>
      <c r="F83" s="12" t="s">
        <v>22</v>
      </c>
      <c r="G83" s="12" t="s">
        <v>19</v>
      </c>
      <c r="H83" s="12" t="s">
        <v>17</v>
      </c>
      <c r="I83" s="12" t="s">
        <v>17</v>
      </c>
      <c r="J83" s="12" t="s">
        <v>17</v>
      </c>
      <c r="K83" s="12">
        <v>0</v>
      </c>
      <c r="L83" s="12">
        <v>8.52</v>
      </c>
      <c r="M83" s="12">
        <v>7.43</v>
      </c>
      <c r="N83" s="12">
        <v>8.52</v>
      </c>
      <c r="O83" s="12">
        <v>0</v>
      </c>
    </row>
    <row r="84" ht="15" customHeight="1" spans="1:15">
      <c r="A84" s="10">
        <v>82</v>
      </c>
      <c r="B84" s="11">
        <v>221263107002</v>
      </c>
      <c r="C84" s="12" t="s">
        <v>105</v>
      </c>
      <c r="D84" s="12" t="s">
        <v>18</v>
      </c>
      <c r="E84" s="12" t="s">
        <v>18</v>
      </c>
      <c r="F84" s="12" t="s">
        <v>22</v>
      </c>
      <c r="G84" s="12" t="s">
        <v>21</v>
      </c>
      <c r="H84" s="12" t="s">
        <v>22</v>
      </c>
      <c r="I84" s="12" t="s">
        <v>19</v>
      </c>
      <c r="J84" s="12" t="s">
        <v>21</v>
      </c>
      <c r="K84" s="12">
        <v>0</v>
      </c>
      <c r="L84" s="12">
        <v>7.3</v>
      </c>
      <c r="M84" s="12">
        <v>7.22</v>
      </c>
      <c r="N84" s="12">
        <v>7.3</v>
      </c>
      <c r="O84" s="12">
        <v>0</v>
      </c>
    </row>
    <row r="85" ht="15" customHeight="1" spans="1:15">
      <c r="A85" s="10">
        <v>83</v>
      </c>
      <c r="B85" s="11">
        <v>221263107003</v>
      </c>
      <c r="C85" s="12" t="s">
        <v>106</v>
      </c>
      <c r="D85" s="12" t="s">
        <v>19</v>
      </c>
      <c r="E85" s="12" t="s">
        <v>18</v>
      </c>
      <c r="F85" s="12" t="s">
        <v>22</v>
      </c>
      <c r="G85" s="12" t="s">
        <v>22</v>
      </c>
      <c r="H85" s="12" t="s">
        <v>22</v>
      </c>
      <c r="I85" s="12" t="s">
        <v>17</v>
      </c>
      <c r="J85" s="12" t="s">
        <v>17</v>
      </c>
      <c r="K85" s="12">
        <v>0</v>
      </c>
      <c r="L85" s="12">
        <v>7.91</v>
      </c>
      <c r="M85" s="12">
        <v>7.91</v>
      </c>
      <c r="N85" s="12">
        <v>7.91</v>
      </c>
      <c r="O85" s="12">
        <v>0</v>
      </c>
    </row>
    <row r="86" ht="15" customHeight="1" spans="1:15">
      <c r="A86" s="10">
        <v>84</v>
      </c>
      <c r="B86" s="11">
        <v>221263107004</v>
      </c>
      <c r="C86" s="12" t="s">
        <v>107</v>
      </c>
      <c r="D86" s="12" t="s">
        <v>17</v>
      </c>
      <c r="E86" s="12" t="s">
        <v>18</v>
      </c>
      <c r="F86" s="12" t="s">
        <v>22</v>
      </c>
      <c r="G86" s="12" t="s">
        <v>22</v>
      </c>
      <c r="H86" s="12" t="s">
        <v>21</v>
      </c>
      <c r="I86" s="12" t="s">
        <v>21</v>
      </c>
      <c r="J86" s="12" t="s">
        <v>21</v>
      </c>
      <c r="K86" s="12">
        <v>0</v>
      </c>
      <c r="L86" s="12">
        <v>6.83</v>
      </c>
      <c r="M86" s="12">
        <v>6.46</v>
      </c>
      <c r="N86" s="12">
        <v>6.83</v>
      </c>
      <c r="O86" s="12">
        <v>0</v>
      </c>
    </row>
    <row r="87" ht="15" customHeight="1" spans="1:15">
      <c r="A87" s="10">
        <v>85</v>
      </c>
      <c r="B87" s="11">
        <v>221263107005</v>
      </c>
      <c r="C87" s="12" t="s">
        <v>108</v>
      </c>
      <c r="D87" s="12" t="s">
        <v>18</v>
      </c>
      <c r="E87" s="12" t="s">
        <v>18</v>
      </c>
      <c r="F87" s="12" t="s">
        <v>22</v>
      </c>
      <c r="G87" s="12" t="s">
        <v>29</v>
      </c>
      <c r="H87" s="12" t="s">
        <v>22</v>
      </c>
      <c r="I87" s="12" t="s">
        <v>21</v>
      </c>
      <c r="J87" s="12" t="s">
        <v>22</v>
      </c>
      <c r="K87" s="12">
        <v>0</v>
      </c>
      <c r="L87" s="12">
        <v>6.96</v>
      </c>
      <c r="M87" s="12">
        <v>7.45</v>
      </c>
      <c r="N87" s="12">
        <v>6.96</v>
      </c>
      <c r="O87" s="12">
        <v>0</v>
      </c>
    </row>
    <row r="88" ht="15" customHeight="1" spans="1:15">
      <c r="A88" s="10">
        <v>86</v>
      </c>
      <c r="B88" s="11">
        <v>221263107007</v>
      </c>
      <c r="C88" s="12" t="s">
        <v>109</v>
      </c>
      <c r="D88" s="12" t="s">
        <v>18</v>
      </c>
      <c r="E88" s="12" t="s">
        <v>18</v>
      </c>
      <c r="F88" s="12" t="s">
        <v>19</v>
      </c>
      <c r="G88" s="12" t="s">
        <v>21</v>
      </c>
      <c r="H88" s="12" t="s">
        <v>22</v>
      </c>
      <c r="I88" s="12" t="s">
        <v>22</v>
      </c>
      <c r="J88" s="12" t="s">
        <v>21</v>
      </c>
      <c r="K88" s="12">
        <v>0</v>
      </c>
      <c r="L88" s="12">
        <v>7.35</v>
      </c>
      <c r="M88" s="12">
        <v>5.67</v>
      </c>
      <c r="N88" s="12">
        <v>7.35</v>
      </c>
      <c r="O88" s="12">
        <v>2</v>
      </c>
    </row>
    <row r="89" ht="15" customHeight="1" spans="1:15">
      <c r="A89" s="10">
        <v>87</v>
      </c>
      <c r="B89" s="11">
        <v>221263107008</v>
      </c>
      <c r="C89" s="12" t="s">
        <v>110</v>
      </c>
      <c r="D89" s="12" t="s">
        <v>19</v>
      </c>
      <c r="E89" s="12" t="s">
        <v>18</v>
      </c>
      <c r="F89" s="12" t="s">
        <v>21</v>
      </c>
      <c r="G89" s="12" t="s">
        <v>40</v>
      </c>
      <c r="H89" s="12" t="s">
        <v>21</v>
      </c>
      <c r="I89" s="12" t="s">
        <v>21</v>
      </c>
      <c r="J89" s="12" t="s">
        <v>34</v>
      </c>
      <c r="K89" s="12">
        <v>1</v>
      </c>
      <c r="L89" s="12">
        <v>5.39</v>
      </c>
      <c r="M89" s="12">
        <v>5.42</v>
      </c>
      <c r="N89" s="12">
        <v>5.39</v>
      </c>
      <c r="O89" s="12">
        <v>3</v>
      </c>
    </row>
    <row r="90" ht="15" customHeight="1" spans="1:15">
      <c r="A90" s="10">
        <v>88</v>
      </c>
      <c r="B90" s="11">
        <v>221263107009</v>
      </c>
      <c r="C90" s="12" t="s">
        <v>111</v>
      </c>
      <c r="D90" s="12" t="s">
        <v>17</v>
      </c>
      <c r="E90" s="12" t="s">
        <v>17</v>
      </c>
      <c r="F90" s="12" t="s">
        <v>22</v>
      </c>
      <c r="G90" s="12" t="s">
        <v>21</v>
      </c>
      <c r="H90" s="12" t="s">
        <v>19</v>
      </c>
      <c r="I90" s="12" t="s">
        <v>22</v>
      </c>
      <c r="J90" s="12" t="s">
        <v>22</v>
      </c>
      <c r="K90" s="12">
        <v>0</v>
      </c>
      <c r="L90" s="12">
        <v>7.35</v>
      </c>
      <c r="M90" s="12">
        <v>6.96</v>
      </c>
      <c r="N90" s="12">
        <v>7.35</v>
      </c>
      <c r="O90" s="12">
        <v>0</v>
      </c>
    </row>
    <row r="91" ht="15" customHeight="1" spans="1:15">
      <c r="A91" s="10">
        <v>89</v>
      </c>
      <c r="B91" s="11">
        <v>221263107010</v>
      </c>
      <c r="C91" s="12" t="s">
        <v>112</v>
      </c>
      <c r="D91" s="12" t="s">
        <v>17</v>
      </c>
      <c r="E91" s="12" t="s">
        <v>18</v>
      </c>
      <c r="F91" s="12" t="s">
        <v>19</v>
      </c>
      <c r="G91" s="12" t="s">
        <v>19</v>
      </c>
      <c r="H91" s="12" t="s">
        <v>22</v>
      </c>
      <c r="I91" s="12" t="s">
        <v>22</v>
      </c>
      <c r="J91" s="12" t="s">
        <v>19</v>
      </c>
      <c r="K91" s="12">
        <v>0</v>
      </c>
      <c r="L91" s="12">
        <v>7.83</v>
      </c>
      <c r="M91" s="12">
        <v>7.13</v>
      </c>
      <c r="N91" s="12">
        <v>7.83</v>
      </c>
      <c r="O91" s="12">
        <v>0</v>
      </c>
    </row>
    <row r="92" ht="15" customHeight="1" spans="1:15">
      <c r="A92" s="10">
        <v>90</v>
      </c>
      <c r="B92" s="11">
        <v>221263107011</v>
      </c>
      <c r="C92" s="12" t="s">
        <v>113</v>
      </c>
      <c r="D92" s="12" t="s">
        <v>17</v>
      </c>
      <c r="E92" s="12" t="s">
        <v>18</v>
      </c>
      <c r="F92" s="12" t="s">
        <v>19</v>
      </c>
      <c r="G92" s="12" t="s">
        <v>21</v>
      </c>
      <c r="H92" s="12" t="s">
        <v>19</v>
      </c>
      <c r="I92" s="12" t="s">
        <v>22</v>
      </c>
      <c r="J92" s="12" t="s">
        <v>22</v>
      </c>
      <c r="K92" s="12">
        <v>0</v>
      </c>
      <c r="L92" s="12">
        <v>7.65</v>
      </c>
      <c r="M92" s="12">
        <v>6.93</v>
      </c>
      <c r="N92" s="12">
        <v>7.65</v>
      </c>
      <c r="O92" s="12">
        <v>0</v>
      </c>
    </row>
    <row r="93" ht="15" customHeight="1" spans="1:15">
      <c r="A93" s="10">
        <v>91</v>
      </c>
      <c r="B93" s="11">
        <v>221263107012</v>
      </c>
      <c r="C93" s="12" t="s">
        <v>114</v>
      </c>
      <c r="D93" s="12" t="s">
        <v>18</v>
      </c>
      <c r="E93" s="12" t="s">
        <v>18</v>
      </c>
      <c r="F93" s="12" t="s">
        <v>22</v>
      </c>
      <c r="G93" s="12" t="s">
        <v>22</v>
      </c>
      <c r="H93" s="12" t="s">
        <v>17</v>
      </c>
      <c r="I93" s="12" t="s">
        <v>17</v>
      </c>
      <c r="J93" s="12" t="s">
        <v>21</v>
      </c>
      <c r="K93" s="12">
        <v>0</v>
      </c>
      <c r="L93" s="12">
        <v>8.04</v>
      </c>
      <c r="M93" s="12">
        <v>7.65</v>
      </c>
      <c r="N93" s="12">
        <v>8.04</v>
      </c>
      <c r="O93" s="12">
        <v>0</v>
      </c>
    </row>
    <row r="94" ht="15" customHeight="1" spans="1:15">
      <c r="A94" s="10">
        <v>92</v>
      </c>
      <c r="B94" s="11">
        <v>221263107014</v>
      </c>
      <c r="C94" s="12" t="s">
        <v>115</v>
      </c>
      <c r="D94" s="12" t="s">
        <v>17</v>
      </c>
      <c r="E94" s="12" t="s">
        <v>18</v>
      </c>
      <c r="F94" s="12" t="s">
        <v>19</v>
      </c>
      <c r="G94" s="12" t="s">
        <v>22</v>
      </c>
      <c r="H94" s="12" t="s">
        <v>19</v>
      </c>
      <c r="I94" s="12" t="s">
        <v>19</v>
      </c>
      <c r="J94" s="12" t="s">
        <v>22</v>
      </c>
      <c r="K94" s="12">
        <v>0</v>
      </c>
      <c r="L94" s="12">
        <v>7.96</v>
      </c>
      <c r="M94" s="12">
        <v>6.81</v>
      </c>
      <c r="N94" s="12">
        <v>7.96</v>
      </c>
      <c r="O94" s="12">
        <v>0</v>
      </c>
    </row>
    <row r="95" ht="15" customHeight="1" spans="1:15">
      <c r="A95" s="10">
        <v>93</v>
      </c>
      <c r="B95" s="11">
        <v>221263107015</v>
      </c>
      <c r="C95" s="12" t="s">
        <v>116</v>
      </c>
      <c r="D95" s="12" t="s">
        <v>18</v>
      </c>
      <c r="E95" s="12" t="s">
        <v>18</v>
      </c>
      <c r="F95" s="12" t="s">
        <v>19</v>
      </c>
      <c r="G95" s="12" t="s">
        <v>22</v>
      </c>
      <c r="H95" s="12" t="s">
        <v>22</v>
      </c>
      <c r="I95" s="12" t="s">
        <v>19</v>
      </c>
      <c r="J95" s="12" t="s">
        <v>22</v>
      </c>
      <c r="K95" s="12">
        <v>0</v>
      </c>
      <c r="L95" s="12">
        <v>7.78</v>
      </c>
      <c r="M95" s="12">
        <v>7.42</v>
      </c>
      <c r="N95" s="12">
        <v>7.78</v>
      </c>
      <c r="O95" s="12">
        <v>0</v>
      </c>
    </row>
    <row r="96" ht="15" customHeight="1" spans="1:15">
      <c r="A96" s="10">
        <v>94</v>
      </c>
      <c r="B96" s="11">
        <v>221263107016</v>
      </c>
      <c r="C96" s="12" t="s">
        <v>117</v>
      </c>
      <c r="D96" s="12" t="s">
        <v>19</v>
      </c>
      <c r="E96" s="12" t="s">
        <v>18</v>
      </c>
      <c r="F96" s="12" t="s">
        <v>21</v>
      </c>
      <c r="G96" s="12" t="s">
        <v>21</v>
      </c>
      <c r="H96" s="12" t="s">
        <v>22</v>
      </c>
      <c r="I96" s="12" t="s">
        <v>21</v>
      </c>
      <c r="J96" s="12" t="s">
        <v>21</v>
      </c>
      <c r="K96" s="12">
        <v>0</v>
      </c>
      <c r="L96" s="12">
        <v>6.65</v>
      </c>
      <c r="M96" s="12">
        <v>6.51</v>
      </c>
      <c r="N96" s="12">
        <v>6.65</v>
      </c>
      <c r="O96" s="12">
        <v>0</v>
      </c>
    </row>
    <row r="97" ht="15" customHeight="1" spans="1:15">
      <c r="A97" s="10">
        <v>95</v>
      </c>
      <c r="B97" s="11">
        <v>221263107019</v>
      </c>
      <c r="C97" s="12" t="s">
        <v>118</v>
      </c>
      <c r="D97" s="12" t="s">
        <v>17</v>
      </c>
      <c r="E97" s="12" t="s">
        <v>18</v>
      </c>
      <c r="F97" s="12" t="s">
        <v>19</v>
      </c>
      <c r="G97" s="12" t="s">
        <v>22</v>
      </c>
      <c r="H97" s="12" t="s">
        <v>19</v>
      </c>
      <c r="I97" s="12" t="s">
        <v>19</v>
      </c>
      <c r="J97" s="12" t="s">
        <v>22</v>
      </c>
      <c r="K97" s="12">
        <v>0</v>
      </c>
      <c r="L97" s="12">
        <v>7.96</v>
      </c>
      <c r="M97" s="12">
        <v>7.06</v>
      </c>
      <c r="N97" s="12">
        <v>7.96</v>
      </c>
      <c r="O97" s="12">
        <v>0</v>
      </c>
    </row>
    <row r="98" ht="15" customHeight="1" spans="1:15">
      <c r="A98" s="10">
        <v>96</v>
      </c>
      <c r="B98" s="11">
        <v>221263107020</v>
      </c>
      <c r="C98" s="12" t="s">
        <v>119</v>
      </c>
      <c r="D98" s="12" t="s">
        <v>17</v>
      </c>
      <c r="E98" s="12" t="s">
        <v>18</v>
      </c>
      <c r="F98" s="12" t="s">
        <v>22</v>
      </c>
      <c r="G98" s="12" t="s">
        <v>21</v>
      </c>
      <c r="H98" s="12" t="s">
        <v>22</v>
      </c>
      <c r="I98" s="12" t="s">
        <v>22</v>
      </c>
      <c r="J98" s="12" t="s">
        <v>22</v>
      </c>
      <c r="K98" s="12">
        <v>0</v>
      </c>
      <c r="L98" s="12">
        <v>7.22</v>
      </c>
      <c r="M98" s="12">
        <v>6.93</v>
      </c>
      <c r="N98" s="12">
        <v>7.22</v>
      </c>
      <c r="O98" s="12">
        <v>0</v>
      </c>
    </row>
    <row r="99" ht="15" customHeight="1" spans="1:15">
      <c r="A99" s="10">
        <v>97</v>
      </c>
      <c r="B99" s="11">
        <v>221263107022</v>
      </c>
      <c r="C99" s="12" t="s">
        <v>120</v>
      </c>
      <c r="D99" s="12" t="s">
        <v>17</v>
      </c>
      <c r="E99" s="12" t="s">
        <v>17</v>
      </c>
      <c r="F99" s="12" t="s">
        <v>21</v>
      </c>
      <c r="G99" s="12" t="s">
        <v>29</v>
      </c>
      <c r="H99" s="12" t="s">
        <v>19</v>
      </c>
      <c r="I99" s="12" t="s">
        <v>17</v>
      </c>
      <c r="J99" s="12" t="s">
        <v>22</v>
      </c>
      <c r="K99" s="12">
        <v>0</v>
      </c>
      <c r="L99" s="12">
        <v>7.35</v>
      </c>
      <c r="M99" s="12">
        <v>7.07</v>
      </c>
      <c r="N99" s="12">
        <v>7.35</v>
      </c>
      <c r="O99" s="12">
        <v>0</v>
      </c>
    </row>
    <row r="100" ht="15" customHeight="1" spans="1:15">
      <c r="A100" s="10">
        <v>98</v>
      </c>
      <c r="B100" s="11">
        <v>221263107023</v>
      </c>
      <c r="C100" s="12" t="s">
        <v>121</v>
      </c>
      <c r="D100" s="12" t="s">
        <v>18</v>
      </c>
      <c r="E100" s="12" t="s">
        <v>18</v>
      </c>
      <c r="F100" s="12" t="s">
        <v>22</v>
      </c>
      <c r="G100" s="12" t="s">
        <v>40</v>
      </c>
      <c r="H100" s="12" t="s">
        <v>22</v>
      </c>
      <c r="I100" s="12" t="s">
        <v>22</v>
      </c>
      <c r="J100" s="12" t="s">
        <v>22</v>
      </c>
      <c r="K100" s="12">
        <v>0</v>
      </c>
      <c r="L100" s="12">
        <v>7</v>
      </c>
      <c r="M100" s="12">
        <v>7.2</v>
      </c>
      <c r="N100" s="12">
        <v>7</v>
      </c>
      <c r="O100" s="12">
        <v>0</v>
      </c>
    </row>
    <row r="101" ht="15" customHeight="1" spans="1:15">
      <c r="A101" s="10">
        <v>99</v>
      </c>
      <c r="B101" s="11">
        <v>221263107024</v>
      </c>
      <c r="C101" s="12" t="s">
        <v>122</v>
      </c>
      <c r="D101" s="12" t="s">
        <v>17</v>
      </c>
      <c r="E101" s="12" t="s">
        <v>18</v>
      </c>
      <c r="F101" s="12" t="s">
        <v>21</v>
      </c>
      <c r="G101" s="12" t="s">
        <v>22</v>
      </c>
      <c r="H101" s="12" t="s">
        <v>22</v>
      </c>
      <c r="I101" s="12" t="s">
        <v>19</v>
      </c>
      <c r="J101" s="12" t="s">
        <v>21</v>
      </c>
      <c r="K101" s="12">
        <v>0</v>
      </c>
      <c r="L101" s="12">
        <v>7.17</v>
      </c>
      <c r="M101" s="12">
        <v>6.17</v>
      </c>
      <c r="N101" s="12">
        <v>7.17</v>
      </c>
      <c r="O101" s="12">
        <v>1</v>
      </c>
    </row>
    <row r="102" ht="15" customHeight="1" spans="1:15">
      <c r="A102" s="10">
        <v>100</v>
      </c>
      <c r="B102" s="11">
        <v>221263107027</v>
      </c>
      <c r="C102" s="12" t="s">
        <v>123</v>
      </c>
      <c r="D102" s="12" t="s">
        <v>17</v>
      </c>
      <c r="E102" s="12" t="s">
        <v>18</v>
      </c>
      <c r="F102" s="12" t="s">
        <v>21</v>
      </c>
      <c r="G102" s="12" t="s">
        <v>34</v>
      </c>
      <c r="H102" s="12" t="s">
        <v>21</v>
      </c>
      <c r="I102" s="12" t="s">
        <v>21</v>
      </c>
      <c r="J102" s="12" t="s">
        <v>21</v>
      </c>
      <c r="K102" s="12">
        <v>1</v>
      </c>
      <c r="L102" s="12">
        <v>5.7</v>
      </c>
      <c r="M102" s="12">
        <v>5.83</v>
      </c>
      <c r="N102" s="12">
        <v>5.7</v>
      </c>
      <c r="O102" s="12">
        <v>2</v>
      </c>
    </row>
    <row r="103" ht="15" customHeight="1" spans="1:15">
      <c r="A103" s="10">
        <v>101</v>
      </c>
      <c r="B103" s="11">
        <v>221263107028</v>
      </c>
      <c r="C103" s="12" t="s">
        <v>124</v>
      </c>
      <c r="D103" s="12" t="s">
        <v>17</v>
      </c>
      <c r="E103" s="12" t="s">
        <v>17</v>
      </c>
      <c r="F103" s="12" t="s">
        <v>21</v>
      </c>
      <c r="G103" s="12" t="s">
        <v>19</v>
      </c>
      <c r="H103" s="12" t="s">
        <v>22</v>
      </c>
      <c r="I103" s="12" t="s">
        <v>22</v>
      </c>
      <c r="J103" s="12" t="s">
        <v>21</v>
      </c>
      <c r="K103" s="12">
        <v>0</v>
      </c>
      <c r="L103" s="12">
        <v>7.04</v>
      </c>
      <c r="M103" s="12">
        <v>7.03</v>
      </c>
      <c r="N103" s="12">
        <v>7.04</v>
      </c>
      <c r="O103" s="12">
        <v>0</v>
      </c>
    </row>
    <row r="104" ht="15" customHeight="1" spans="1:15">
      <c r="A104" s="10">
        <v>102</v>
      </c>
      <c r="B104" s="11">
        <v>221263107029</v>
      </c>
      <c r="C104" s="12" t="s">
        <v>125</v>
      </c>
      <c r="D104" s="12" t="s">
        <v>17</v>
      </c>
      <c r="E104" s="12" t="s">
        <v>18</v>
      </c>
      <c r="F104" s="12" t="s">
        <v>22</v>
      </c>
      <c r="G104" s="12" t="s">
        <v>21</v>
      </c>
      <c r="H104" s="12" t="s">
        <v>22</v>
      </c>
      <c r="I104" s="12" t="s">
        <v>22</v>
      </c>
      <c r="J104" s="12" t="s">
        <v>21</v>
      </c>
      <c r="K104" s="12">
        <v>0</v>
      </c>
      <c r="L104" s="12">
        <v>7.09</v>
      </c>
      <c r="M104" s="12">
        <v>6.36</v>
      </c>
      <c r="N104" s="12">
        <v>7.09</v>
      </c>
      <c r="O104" s="12">
        <v>0</v>
      </c>
    </row>
    <row r="105" ht="15" customHeight="1" spans="1:15">
      <c r="A105" s="10">
        <v>103</v>
      </c>
      <c r="B105" s="11">
        <v>221263107030</v>
      </c>
      <c r="C105" s="12" t="s">
        <v>126</v>
      </c>
      <c r="D105" s="12" t="s">
        <v>18</v>
      </c>
      <c r="E105" s="12" t="s">
        <v>18</v>
      </c>
      <c r="F105" s="12" t="s">
        <v>19</v>
      </c>
      <c r="G105" s="12" t="s">
        <v>19</v>
      </c>
      <c r="H105" s="12" t="s">
        <v>19</v>
      </c>
      <c r="I105" s="12" t="s">
        <v>19</v>
      </c>
      <c r="J105" s="12" t="s">
        <v>22</v>
      </c>
      <c r="K105" s="12">
        <v>0</v>
      </c>
      <c r="L105" s="12">
        <v>8.13</v>
      </c>
      <c r="M105" s="12">
        <v>7.19</v>
      </c>
      <c r="N105" s="12">
        <v>8.13</v>
      </c>
      <c r="O105" s="12">
        <v>0</v>
      </c>
    </row>
    <row r="106" ht="15" customHeight="1" spans="1:15">
      <c r="A106" s="10">
        <v>104</v>
      </c>
      <c r="B106" s="11">
        <v>221263107032</v>
      </c>
      <c r="C106" s="12" t="s">
        <v>127</v>
      </c>
      <c r="D106" s="12" t="s">
        <v>19</v>
      </c>
      <c r="E106" s="12" t="s">
        <v>18</v>
      </c>
      <c r="F106" s="12" t="s">
        <v>21</v>
      </c>
      <c r="G106" s="12" t="s">
        <v>21</v>
      </c>
      <c r="H106" s="12" t="s">
        <v>22</v>
      </c>
      <c r="I106" s="12" t="s">
        <v>22</v>
      </c>
      <c r="J106" s="12" t="s">
        <v>21</v>
      </c>
      <c r="K106" s="12">
        <v>0</v>
      </c>
      <c r="L106" s="12">
        <v>6.83</v>
      </c>
      <c r="M106" s="12">
        <v>5.59</v>
      </c>
      <c r="N106" s="12">
        <v>6.83</v>
      </c>
      <c r="O106" s="12">
        <v>2</v>
      </c>
    </row>
    <row r="107" ht="15" customHeight="1" spans="1:15">
      <c r="A107" s="10">
        <v>105</v>
      </c>
      <c r="B107" s="11">
        <v>221263107033</v>
      </c>
      <c r="C107" s="12" t="s">
        <v>128</v>
      </c>
      <c r="D107" s="12" t="s">
        <v>18</v>
      </c>
      <c r="E107" s="12" t="s">
        <v>18</v>
      </c>
      <c r="F107" s="12" t="s">
        <v>17</v>
      </c>
      <c r="G107" s="12" t="s">
        <v>19</v>
      </c>
      <c r="H107" s="12" t="s">
        <v>19</v>
      </c>
      <c r="I107" s="12" t="s">
        <v>19</v>
      </c>
      <c r="J107" s="12" t="s">
        <v>22</v>
      </c>
      <c r="K107" s="12">
        <v>0</v>
      </c>
      <c r="L107" s="12">
        <v>8.35</v>
      </c>
      <c r="M107" s="12">
        <v>7.83</v>
      </c>
      <c r="N107" s="12">
        <v>8.35</v>
      </c>
      <c r="O107" s="12">
        <v>0</v>
      </c>
    </row>
    <row r="108" ht="15" customHeight="1" spans="1:15">
      <c r="A108" s="10">
        <v>106</v>
      </c>
      <c r="B108" s="11">
        <v>221263107034</v>
      </c>
      <c r="C108" s="12" t="s">
        <v>129</v>
      </c>
      <c r="D108" s="12" t="s">
        <v>17</v>
      </c>
      <c r="E108" s="12" t="s">
        <v>18</v>
      </c>
      <c r="F108" s="12" t="s">
        <v>19</v>
      </c>
      <c r="G108" s="12" t="s">
        <v>21</v>
      </c>
      <c r="H108" s="12" t="s">
        <v>22</v>
      </c>
      <c r="I108" s="12" t="s">
        <v>19</v>
      </c>
      <c r="J108" s="12" t="s">
        <v>22</v>
      </c>
      <c r="K108" s="12">
        <v>0</v>
      </c>
      <c r="L108" s="12">
        <v>7.61</v>
      </c>
      <c r="M108" s="12">
        <v>7.68</v>
      </c>
      <c r="N108" s="12">
        <v>7.61</v>
      </c>
      <c r="O108" s="12">
        <v>0</v>
      </c>
    </row>
    <row r="109" ht="15" customHeight="1" spans="1:15">
      <c r="A109" s="10">
        <v>107</v>
      </c>
      <c r="B109" s="11">
        <v>221263107035</v>
      </c>
      <c r="C109" s="12" t="s">
        <v>130</v>
      </c>
      <c r="D109" s="12" t="s">
        <v>19</v>
      </c>
      <c r="E109" s="12" t="s">
        <v>18</v>
      </c>
      <c r="F109" s="12" t="s">
        <v>22</v>
      </c>
      <c r="G109" s="12" t="s">
        <v>22</v>
      </c>
      <c r="H109" s="12" t="s">
        <v>22</v>
      </c>
      <c r="I109" s="12" t="s">
        <v>19</v>
      </c>
      <c r="J109" s="12" t="s">
        <v>21</v>
      </c>
      <c r="K109" s="12">
        <v>0</v>
      </c>
      <c r="L109" s="12">
        <v>7.35</v>
      </c>
      <c r="M109" s="12">
        <v>6.2</v>
      </c>
      <c r="N109" s="12">
        <v>7.35</v>
      </c>
      <c r="O109" s="12">
        <v>1</v>
      </c>
    </row>
    <row r="110" ht="15" customHeight="1" spans="1:15">
      <c r="A110" s="10">
        <v>108</v>
      </c>
      <c r="B110" s="11">
        <v>221263107037</v>
      </c>
      <c r="C110" s="12" t="s">
        <v>131</v>
      </c>
      <c r="D110" s="12" t="s">
        <v>17</v>
      </c>
      <c r="E110" s="12" t="s">
        <v>18</v>
      </c>
      <c r="F110" s="12" t="s">
        <v>22</v>
      </c>
      <c r="G110" s="12" t="s">
        <v>22</v>
      </c>
      <c r="H110" s="12" t="s">
        <v>21</v>
      </c>
      <c r="I110" s="12" t="s">
        <v>22</v>
      </c>
      <c r="J110" s="12" t="s">
        <v>22</v>
      </c>
      <c r="K110" s="12">
        <v>0</v>
      </c>
      <c r="L110" s="12">
        <v>7.13</v>
      </c>
      <c r="M110" s="12">
        <v>5.14</v>
      </c>
      <c r="N110" s="12">
        <v>7.13</v>
      </c>
      <c r="O110" s="12">
        <v>4</v>
      </c>
    </row>
    <row r="111" ht="15" customHeight="1" spans="1:15">
      <c r="A111" s="10">
        <v>109</v>
      </c>
      <c r="B111" s="11">
        <v>221263107039</v>
      </c>
      <c r="C111" s="12" t="s">
        <v>132</v>
      </c>
      <c r="D111" s="12" t="s">
        <v>18</v>
      </c>
      <c r="E111" s="12" t="s">
        <v>18</v>
      </c>
      <c r="F111" s="12" t="s">
        <v>18</v>
      </c>
      <c r="G111" s="12" t="s">
        <v>17</v>
      </c>
      <c r="H111" s="12" t="s">
        <v>18</v>
      </c>
      <c r="I111" s="12" t="s">
        <v>22</v>
      </c>
      <c r="J111" s="12" t="s">
        <v>19</v>
      </c>
      <c r="K111" s="12">
        <v>0</v>
      </c>
      <c r="L111" s="12">
        <v>9.09</v>
      </c>
      <c r="M111" s="12">
        <v>8.97</v>
      </c>
      <c r="N111" s="12">
        <v>9.09</v>
      </c>
      <c r="O111" s="12">
        <v>0</v>
      </c>
    </row>
    <row r="112" ht="15" customHeight="1" spans="1:15">
      <c r="A112" s="10">
        <v>110</v>
      </c>
      <c r="B112" s="11">
        <v>221263107040</v>
      </c>
      <c r="C112" s="12" t="s">
        <v>133</v>
      </c>
      <c r="D112" s="12" t="s">
        <v>17</v>
      </c>
      <c r="E112" s="12" t="s">
        <v>18</v>
      </c>
      <c r="F112" s="12" t="s">
        <v>22</v>
      </c>
      <c r="G112" s="12" t="s">
        <v>19</v>
      </c>
      <c r="H112" s="12" t="s">
        <v>17</v>
      </c>
      <c r="I112" s="12" t="s">
        <v>22</v>
      </c>
      <c r="J112" s="12" t="s">
        <v>22</v>
      </c>
      <c r="K112" s="12">
        <v>0</v>
      </c>
      <c r="L112" s="12">
        <v>7.91</v>
      </c>
      <c r="M112" s="12">
        <v>7.29</v>
      </c>
      <c r="N112" s="12">
        <v>7.91</v>
      </c>
      <c r="O112" s="12">
        <v>0</v>
      </c>
    </row>
    <row r="113" ht="15" customHeight="1" spans="1:15">
      <c r="A113" s="10">
        <v>111</v>
      </c>
      <c r="B113" s="11">
        <v>221263107041</v>
      </c>
      <c r="C113" s="12" t="s">
        <v>134</v>
      </c>
      <c r="D113" s="12" t="s">
        <v>18</v>
      </c>
      <c r="E113" s="12" t="s">
        <v>18</v>
      </c>
      <c r="F113" s="12" t="s">
        <v>21</v>
      </c>
      <c r="G113" s="12" t="s">
        <v>22</v>
      </c>
      <c r="H113" s="12" t="s">
        <v>19</v>
      </c>
      <c r="I113" s="12" t="s">
        <v>19</v>
      </c>
      <c r="J113" s="12" t="s">
        <v>22</v>
      </c>
      <c r="K113" s="12">
        <v>0</v>
      </c>
      <c r="L113" s="12">
        <v>7.57</v>
      </c>
      <c r="M113" s="12">
        <v>7.77</v>
      </c>
      <c r="N113" s="12">
        <v>7.57</v>
      </c>
      <c r="O113" s="12">
        <v>0</v>
      </c>
    </row>
    <row r="114" ht="15" customHeight="1" spans="1:15">
      <c r="A114" s="10">
        <v>112</v>
      </c>
      <c r="B114" s="11">
        <v>221264107001</v>
      </c>
      <c r="C114" s="12" t="s">
        <v>135</v>
      </c>
      <c r="D114" s="12" t="s">
        <v>19</v>
      </c>
      <c r="E114" s="12" t="s">
        <v>18</v>
      </c>
      <c r="F114" s="12" t="s">
        <v>19</v>
      </c>
      <c r="G114" s="12" t="s">
        <v>19</v>
      </c>
      <c r="H114" s="12" t="s">
        <v>19</v>
      </c>
      <c r="I114" s="12" t="s">
        <v>19</v>
      </c>
      <c r="J114" s="12" t="s">
        <v>19</v>
      </c>
      <c r="K114" s="12">
        <v>0</v>
      </c>
      <c r="L114" s="12">
        <v>8.17</v>
      </c>
      <c r="M114" s="12">
        <v>7.46</v>
      </c>
      <c r="N114" s="12">
        <v>8.17</v>
      </c>
      <c r="O114" s="12">
        <v>1</v>
      </c>
    </row>
    <row r="115" ht="15" customHeight="1" spans="1:15">
      <c r="A115" s="10">
        <v>113</v>
      </c>
      <c r="B115" s="11"/>
      <c r="C115" s="12"/>
      <c r="D115" s="12"/>
      <c r="E115" s="12"/>
      <c r="F115" s="12"/>
      <c r="G115" s="12"/>
      <c r="H115" s="12"/>
      <c r="I115" s="24"/>
      <c r="J115" s="24"/>
      <c r="K115" s="25"/>
      <c r="L115" s="25"/>
      <c r="M115" s="25"/>
      <c r="N115" s="25"/>
      <c r="O115" s="25"/>
    </row>
    <row r="116" ht="15" customHeight="1" spans="1:15">
      <c r="A116" s="10">
        <v>114</v>
      </c>
      <c r="B116" s="11"/>
      <c r="C116" s="12"/>
      <c r="D116" s="12"/>
      <c r="E116" s="12"/>
      <c r="F116" s="12"/>
      <c r="G116" s="12"/>
      <c r="H116" s="12"/>
      <c r="I116" s="24"/>
      <c r="J116" s="24"/>
      <c r="K116" s="25"/>
      <c r="L116" s="25"/>
      <c r="M116" s="25"/>
      <c r="N116" s="25"/>
      <c r="O116" s="25"/>
    </row>
    <row r="117" spans="2:4">
      <c r="B117" s="1"/>
      <c r="C117" s="1"/>
      <c r="D117" s="14"/>
    </row>
    <row r="118" spans="3:4">
      <c r="C118" s="15" t="s">
        <v>136</v>
      </c>
      <c r="D118" s="16">
        <f>COUNTIF($K$3:$K$116,6)</f>
        <v>0</v>
      </c>
    </row>
    <row r="119" spans="3:4">
      <c r="C119" s="15" t="s">
        <v>137</v>
      </c>
      <c r="D119" s="16">
        <f>COUNTIF($K$3:$K$116,5)</f>
        <v>0</v>
      </c>
    </row>
    <row r="120" spans="3:4">
      <c r="C120" s="15" t="s">
        <v>138</v>
      </c>
      <c r="D120" s="16">
        <f>COUNTIF($K$3:$K$116,4)</f>
        <v>1</v>
      </c>
    </row>
    <row r="121" spans="3:4">
      <c r="C121" s="15" t="s">
        <v>139</v>
      </c>
      <c r="D121" s="16">
        <f>COUNTIF($K$3:$K$116,3)</f>
        <v>0</v>
      </c>
    </row>
    <row r="122" spans="3:4">
      <c r="C122" s="15" t="s">
        <v>140</v>
      </c>
      <c r="D122" s="16">
        <f>COUNTIF($K$3:$K$116,2)</f>
        <v>3</v>
      </c>
    </row>
    <row r="123" spans="3:4">
      <c r="C123" s="15" t="s">
        <v>141</v>
      </c>
      <c r="D123" s="16">
        <f>COUNTIF($K$3:$K$116,1)</f>
        <v>6</v>
      </c>
    </row>
    <row r="124" spans="3:4">
      <c r="C124" s="15" t="s">
        <v>142</v>
      </c>
      <c r="D124" s="16">
        <f>COUNTIF($K$3:$K$116,0)</f>
        <v>102</v>
      </c>
    </row>
    <row r="125" spans="3:4">
      <c r="C125" s="15" t="s">
        <v>143</v>
      </c>
      <c r="D125" s="17">
        <f>SUM(D118:D124)</f>
        <v>112</v>
      </c>
    </row>
    <row r="126" ht="16.4" spans="3:4">
      <c r="C126" s="15" t="s">
        <v>144</v>
      </c>
      <c r="D126" s="18">
        <f>D124*100/D125</f>
        <v>91.0714285714286</v>
      </c>
    </row>
    <row r="127" spans="3:10">
      <c r="C127" s="19"/>
      <c r="D127" s="20"/>
      <c r="E127" s="23"/>
      <c r="F127" s="20"/>
      <c r="G127" s="20"/>
      <c r="H127" s="20"/>
      <c r="I127" s="20"/>
      <c r="J127" s="20"/>
    </row>
    <row r="128" ht="73.5" customHeight="1" spans="3:11">
      <c r="C128" s="21" t="s">
        <v>145</v>
      </c>
      <c r="D128" s="22"/>
      <c r="E128" s="9" t="s">
        <v>4</v>
      </c>
      <c r="F128" s="9" t="s">
        <v>5</v>
      </c>
      <c r="G128" s="9" t="s">
        <v>6</v>
      </c>
      <c r="H128" s="9" t="s">
        <v>7</v>
      </c>
      <c r="I128" s="9" t="s">
        <v>8</v>
      </c>
      <c r="J128" s="9" t="s">
        <v>9</v>
      </c>
      <c r="K128" s="9" t="s">
        <v>10</v>
      </c>
    </row>
    <row r="129" spans="3:11">
      <c r="C129" s="26" t="s">
        <v>146</v>
      </c>
      <c r="D129" s="27" t="s">
        <v>18</v>
      </c>
      <c r="E129" s="16">
        <f>COUNTIF(D3:D116,"AA")</f>
        <v>32</v>
      </c>
      <c r="F129" s="16">
        <f t="shared" ref="E129:L129" si="0">COUNTIF(E3:E116,"AA")</f>
        <v>93</v>
      </c>
      <c r="G129" s="16">
        <f t="shared" si="0"/>
        <v>2</v>
      </c>
      <c r="H129" s="16">
        <f t="shared" si="0"/>
        <v>4</v>
      </c>
      <c r="I129" s="16">
        <f t="shared" si="0"/>
        <v>6</v>
      </c>
      <c r="J129" s="16">
        <f t="shared" si="0"/>
        <v>2</v>
      </c>
      <c r="K129" s="16">
        <f t="shared" si="0"/>
        <v>1</v>
      </c>
    </row>
    <row r="130" spans="3:11">
      <c r="C130" s="26" t="s">
        <v>146</v>
      </c>
      <c r="D130" s="27" t="s">
        <v>17</v>
      </c>
      <c r="E130" s="16">
        <f t="shared" ref="E130:K130" si="1">COUNTIF(D3:D116,"AB")</f>
        <v>53</v>
      </c>
      <c r="F130" s="16">
        <f t="shared" si="1"/>
        <v>18</v>
      </c>
      <c r="G130" s="16">
        <f t="shared" si="1"/>
        <v>12</v>
      </c>
      <c r="H130" s="16">
        <f t="shared" si="1"/>
        <v>7</v>
      </c>
      <c r="I130" s="16">
        <f t="shared" si="1"/>
        <v>8</v>
      </c>
      <c r="J130" s="16">
        <f t="shared" si="1"/>
        <v>19</v>
      </c>
      <c r="K130" s="16">
        <f t="shared" si="1"/>
        <v>8</v>
      </c>
    </row>
    <row r="131" spans="3:11">
      <c r="C131" s="26" t="s">
        <v>146</v>
      </c>
      <c r="D131" s="27" t="s">
        <v>19</v>
      </c>
      <c r="E131" s="16">
        <f t="shared" ref="E131:K131" si="2">COUNTIF(D3:D116,"BB")</f>
        <v>27</v>
      </c>
      <c r="F131" s="16">
        <f t="shared" si="2"/>
        <v>1</v>
      </c>
      <c r="G131" s="16">
        <f t="shared" si="2"/>
        <v>30</v>
      </c>
      <c r="H131" s="16">
        <f t="shared" si="2"/>
        <v>24</v>
      </c>
      <c r="I131" s="16">
        <f t="shared" si="2"/>
        <v>34</v>
      </c>
      <c r="J131" s="16">
        <f t="shared" si="2"/>
        <v>30</v>
      </c>
      <c r="K131" s="16">
        <f t="shared" si="2"/>
        <v>23</v>
      </c>
    </row>
    <row r="132" spans="3:11">
      <c r="C132" s="26" t="s">
        <v>146</v>
      </c>
      <c r="D132" s="27" t="s">
        <v>22</v>
      </c>
      <c r="E132" s="16">
        <f t="shared" ref="E132:K132" si="3">COUNTIF(D3:D116,"BC")</f>
        <v>0</v>
      </c>
      <c r="F132" s="16">
        <f t="shared" si="3"/>
        <v>0</v>
      </c>
      <c r="G132" s="16">
        <f t="shared" si="3"/>
        <v>36</v>
      </c>
      <c r="H132" s="16">
        <f t="shared" si="3"/>
        <v>30</v>
      </c>
      <c r="I132" s="16">
        <f t="shared" si="3"/>
        <v>41</v>
      </c>
      <c r="J132" s="16">
        <f t="shared" si="3"/>
        <v>43</v>
      </c>
      <c r="K132" s="16">
        <f t="shared" si="3"/>
        <v>39</v>
      </c>
    </row>
    <row r="133" spans="3:11">
      <c r="C133" s="26" t="s">
        <v>146</v>
      </c>
      <c r="D133" s="27" t="s">
        <v>21</v>
      </c>
      <c r="E133" s="16">
        <f t="shared" ref="E133:K133" si="4">COUNTIF(D3:D116,"CC")</f>
        <v>0</v>
      </c>
      <c r="F133" s="16">
        <f t="shared" si="4"/>
        <v>0</v>
      </c>
      <c r="G133" s="16">
        <f t="shared" si="4"/>
        <v>30</v>
      </c>
      <c r="H133" s="16">
        <f t="shared" si="4"/>
        <v>30</v>
      </c>
      <c r="I133" s="16">
        <f t="shared" si="4"/>
        <v>17</v>
      </c>
      <c r="J133" s="16">
        <f t="shared" si="4"/>
        <v>15</v>
      </c>
      <c r="K133" s="16">
        <f t="shared" si="4"/>
        <v>38</v>
      </c>
    </row>
    <row r="134" spans="3:11">
      <c r="C134" s="26" t="s">
        <v>146</v>
      </c>
      <c r="D134" s="27" t="s">
        <v>29</v>
      </c>
      <c r="E134" s="16">
        <f t="shared" ref="E134:K134" si="5">COUNTIF(D3:D116,"CD")</f>
        <v>0</v>
      </c>
      <c r="F134" s="16">
        <f t="shared" si="5"/>
        <v>0</v>
      </c>
      <c r="G134" s="16">
        <f t="shared" si="5"/>
        <v>0</v>
      </c>
      <c r="H134" s="16">
        <f t="shared" si="5"/>
        <v>9</v>
      </c>
      <c r="I134" s="16">
        <f t="shared" si="5"/>
        <v>0</v>
      </c>
      <c r="J134" s="16">
        <f t="shared" si="5"/>
        <v>1</v>
      </c>
      <c r="K134" s="16">
        <f t="shared" si="5"/>
        <v>0</v>
      </c>
    </row>
    <row r="135" spans="3:11">
      <c r="C135" s="26" t="s">
        <v>146</v>
      </c>
      <c r="D135" s="27" t="s">
        <v>40</v>
      </c>
      <c r="E135" s="16">
        <f t="shared" ref="E135:K135" si="6">COUNTIF(D3:D116,"DD")</f>
        <v>0</v>
      </c>
      <c r="F135" s="16">
        <f t="shared" si="6"/>
        <v>0</v>
      </c>
      <c r="G135" s="16">
        <f t="shared" si="6"/>
        <v>0</v>
      </c>
      <c r="H135" s="16">
        <f t="shared" si="6"/>
        <v>5</v>
      </c>
      <c r="I135" s="16">
        <f t="shared" si="6"/>
        <v>0</v>
      </c>
      <c r="J135" s="16">
        <f t="shared" si="6"/>
        <v>0</v>
      </c>
      <c r="K135" s="16">
        <f t="shared" si="6"/>
        <v>0</v>
      </c>
    </row>
    <row r="136" spans="3:11">
      <c r="C136" s="26" t="s">
        <v>146</v>
      </c>
      <c r="D136" s="27" t="s">
        <v>34</v>
      </c>
      <c r="E136" s="16">
        <f t="shared" ref="E136:K136" si="7">COUNTIF(D3:D116,"FF")</f>
        <v>0</v>
      </c>
      <c r="F136" s="16">
        <f t="shared" si="7"/>
        <v>0</v>
      </c>
      <c r="G136" s="16">
        <f t="shared" si="7"/>
        <v>2</v>
      </c>
      <c r="H136" s="16">
        <f t="shared" si="7"/>
        <v>3</v>
      </c>
      <c r="I136" s="16">
        <f t="shared" si="7"/>
        <v>6</v>
      </c>
      <c r="J136" s="16">
        <f t="shared" si="7"/>
        <v>2</v>
      </c>
      <c r="K136" s="16">
        <f t="shared" si="7"/>
        <v>3</v>
      </c>
    </row>
    <row r="137" spans="3:11">
      <c r="C137" s="21" t="s">
        <v>143</v>
      </c>
      <c r="D137" s="22"/>
      <c r="E137" s="6">
        <f t="shared" ref="E137:M137" si="8">SUM(E129:E136)</f>
        <v>112</v>
      </c>
      <c r="F137" s="6">
        <f t="shared" si="8"/>
        <v>112</v>
      </c>
      <c r="G137" s="6">
        <f t="shared" si="8"/>
        <v>112</v>
      </c>
      <c r="H137" s="6">
        <f t="shared" si="8"/>
        <v>112</v>
      </c>
      <c r="I137" s="6">
        <f t="shared" si="8"/>
        <v>112</v>
      </c>
      <c r="J137" s="6">
        <f t="shared" si="8"/>
        <v>112</v>
      </c>
      <c r="K137" s="6">
        <f t="shared" si="8"/>
        <v>112</v>
      </c>
    </row>
    <row r="139" ht="19.5" customHeight="1" spans="3:10">
      <c r="C139" s="28" t="s">
        <v>147</v>
      </c>
      <c r="D139" s="29"/>
      <c r="E139" s="29"/>
      <c r="F139" s="29"/>
      <c r="G139" s="29"/>
      <c r="H139" s="29"/>
      <c r="I139" s="29"/>
      <c r="J139" s="29"/>
    </row>
    <row r="140" spans="3:10">
      <c r="C140" s="30"/>
      <c r="D140" s="22"/>
      <c r="E140" s="32"/>
      <c r="F140" s="22"/>
      <c r="G140" s="22"/>
      <c r="H140" s="22"/>
      <c r="I140" s="22"/>
      <c r="J140" s="22"/>
    </row>
    <row r="141" ht="80.25" customHeight="1" spans="3:11">
      <c r="C141" s="21" t="s">
        <v>145</v>
      </c>
      <c r="D141" s="22"/>
      <c r="E141" s="9" t="s">
        <v>4</v>
      </c>
      <c r="F141" s="9" t="s">
        <v>5</v>
      </c>
      <c r="G141" s="9" t="s">
        <v>6</v>
      </c>
      <c r="H141" s="9" t="s">
        <v>7</v>
      </c>
      <c r="I141" s="9" t="s">
        <v>8</v>
      </c>
      <c r="J141" s="9" t="s">
        <v>9</v>
      </c>
      <c r="K141" s="9" t="s">
        <v>10</v>
      </c>
    </row>
    <row r="142" spans="3:11">
      <c r="C142" s="26" t="s">
        <v>146</v>
      </c>
      <c r="D142" s="27" t="s">
        <v>18</v>
      </c>
      <c r="E142" s="33">
        <f t="shared" ref="E142:E149" si="9">E129/$E$137</f>
        <v>0.285714285714286</v>
      </c>
      <c r="F142" s="33">
        <f>F129/$F$137</f>
        <v>0.830357142857143</v>
      </c>
      <c r="G142" s="33">
        <f>G129/$G$137</f>
        <v>0.0178571428571429</v>
      </c>
      <c r="H142" s="33">
        <f>H129/$H$137</f>
        <v>0.0357142857142857</v>
      </c>
      <c r="I142" s="33">
        <f>I129/$I$137</f>
        <v>0.0535714285714286</v>
      </c>
      <c r="J142" s="33">
        <f>J129/$J$137</f>
        <v>0.0178571428571429</v>
      </c>
      <c r="K142" s="33">
        <f>K129/$K$137</f>
        <v>0.00892857142857143</v>
      </c>
    </row>
    <row r="143" spans="3:11">
      <c r="C143" s="26" t="s">
        <v>146</v>
      </c>
      <c r="D143" s="27" t="s">
        <v>17</v>
      </c>
      <c r="E143" s="33">
        <f t="shared" si="9"/>
        <v>0.473214285714286</v>
      </c>
      <c r="F143" s="33">
        <f>F130/$F$137</f>
        <v>0.160714285714286</v>
      </c>
      <c r="G143" s="33">
        <f t="shared" ref="G143:G149" si="10">G130/$G$137</f>
        <v>0.107142857142857</v>
      </c>
      <c r="H143" s="33">
        <f t="shared" ref="H143:H149" si="11">H130/$H$137</f>
        <v>0.0625</v>
      </c>
      <c r="I143" s="33">
        <f t="shared" ref="I143:I149" si="12">I130/$I$137</f>
        <v>0.0714285714285714</v>
      </c>
      <c r="J143" s="33">
        <f t="shared" ref="J143:J149" si="13">J130/$J$137</f>
        <v>0.169642857142857</v>
      </c>
      <c r="K143" s="33">
        <f>K130/$K$137</f>
        <v>0.0714285714285714</v>
      </c>
    </row>
    <row r="144" spans="3:11">
      <c r="C144" s="26" t="s">
        <v>146</v>
      </c>
      <c r="D144" s="27" t="s">
        <v>19</v>
      </c>
      <c r="E144" s="33">
        <f t="shared" si="9"/>
        <v>0.241071428571429</v>
      </c>
      <c r="F144" s="33">
        <f>F131/$F$137</f>
        <v>0.00892857142857143</v>
      </c>
      <c r="G144" s="33">
        <f t="shared" si="10"/>
        <v>0.267857142857143</v>
      </c>
      <c r="H144" s="33">
        <f t="shared" si="11"/>
        <v>0.214285714285714</v>
      </c>
      <c r="I144" s="33">
        <f t="shared" si="12"/>
        <v>0.303571428571429</v>
      </c>
      <c r="J144" s="33">
        <f t="shared" si="13"/>
        <v>0.267857142857143</v>
      </c>
      <c r="K144" s="33">
        <f t="shared" ref="K142:K149" si="14">K131/$K$137</f>
        <v>0.205357142857143</v>
      </c>
    </row>
    <row r="145" spans="3:11">
      <c r="C145" s="26" t="s">
        <v>146</v>
      </c>
      <c r="D145" s="27" t="s">
        <v>22</v>
      </c>
      <c r="E145" s="33">
        <f t="shared" si="9"/>
        <v>0</v>
      </c>
      <c r="F145" s="33">
        <f>F132/$F$137</f>
        <v>0</v>
      </c>
      <c r="G145" s="33">
        <f t="shared" si="10"/>
        <v>0.321428571428571</v>
      </c>
      <c r="H145" s="33">
        <f t="shared" si="11"/>
        <v>0.267857142857143</v>
      </c>
      <c r="I145" s="33">
        <f t="shared" si="12"/>
        <v>0.366071428571429</v>
      </c>
      <c r="J145" s="33">
        <f t="shared" si="13"/>
        <v>0.383928571428571</v>
      </c>
      <c r="K145" s="33">
        <f t="shared" si="14"/>
        <v>0.348214285714286</v>
      </c>
    </row>
    <row r="146" spans="3:11">
      <c r="C146" s="26" t="s">
        <v>146</v>
      </c>
      <c r="D146" s="27" t="s">
        <v>21</v>
      </c>
      <c r="E146" s="33">
        <f t="shared" si="9"/>
        <v>0</v>
      </c>
      <c r="F146" s="33">
        <f>F133/$F$137</f>
        <v>0</v>
      </c>
      <c r="G146" s="33">
        <f t="shared" si="10"/>
        <v>0.267857142857143</v>
      </c>
      <c r="H146" s="33">
        <f t="shared" si="11"/>
        <v>0.267857142857143</v>
      </c>
      <c r="I146" s="33">
        <f t="shared" si="12"/>
        <v>0.151785714285714</v>
      </c>
      <c r="J146" s="33">
        <f t="shared" si="13"/>
        <v>0.133928571428571</v>
      </c>
      <c r="K146" s="33">
        <f t="shared" si="14"/>
        <v>0.339285714285714</v>
      </c>
    </row>
    <row r="147" spans="3:11">
      <c r="C147" s="26" t="s">
        <v>146</v>
      </c>
      <c r="D147" s="27" t="s">
        <v>29</v>
      </c>
      <c r="E147" s="33">
        <f t="shared" si="9"/>
        <v>0</v>
      </c>
      <c r="F147" s="33">
        <f>F134/$F$137</f>
        <v>0</v>
      </c>
      <c r="G147" s="33">
        <f t="shared" si="10"/>
        <v>0</v>
      </c>
      <c r="H147" s="33">
        <f t="shared" si="11"/>
        <v>0.0803571428571429</v>
      </c>
      <c r="I147" s="33">
        <f t="shared" si="12"/>
        <v>0</v>
      </c>
      <c r="J147" s="33">
        <f t="shared" si="13"/>
        <v>0.00892857142857143</v>
      </c>
      <c r="K147" s="33">
        <f t="shared" si="14"/>
        <v>0</v>
      </c>
    </row>
    <row r="148" spans="3:11">
      <c r="C148" s="26" t="s">
        <v>146</v>
      </c>
      <c r="D148" s="27" t="s">
        <v>40</v>
      </c>
      <c r="E148" s="33">
        <f t="shared" si="9"/>
        <v>0</v>
      </c>
      <c r="F148" s="33">
        <f>F135/$F$137</f>
        <v>0</v>
      </c>
      <c r="G148" s="33">
        <f t="shared" si="10"/>
        <v>0</v>
      </c>
      <c r="H148" s="33">
        <f t="shared" si="11"/>
        <v>0.0446428571428571</v>
      </c>
      <c r="I148" s="33">
        <f t="shared" si="12"/>
        <v>0</v>
      </c>
      <c r="J148" s="33">
        <f t="shared" si="13"/>
        <v>0</v>
      </c>
      <c r="K148" s="33">
        <f t="shared" si="14"/>
        <v>0</v>
      </c>
    </row>
    <row r="149" spans="3:11">
      <c r="C149" s="26" t="s">
        <v>146</v>
      </c>
      <c r="D149" s="27" t="s">
        <v>34</v>
      </c>
      <c r="E149" s="33">
        <f t="shared" si="9"/>
        <v>0</v>
      </c>
      <c r="F149" s="33">
        <f>F136/$F$137</f>
        <v>0</v>
      </c>
      <c r="G149" s="33">
        <f t="shared" si="10"/>
        <v>0.0178571428571429</v>
      </c>
      <c r="H149" s="33">
        <f t="shared" si="11"/>
        <v>0.0267857142857143</v>
      </c>
      <c r="I149" s="33">
        <f t="shared" si="12"/>
        <v>0.0535714285714286</v>
      </c>
      <c r="J149" s="33">
        <f t="shared" si="13"/>
        <v>0.0178571428571429</v>
      </c>
      <c r="K149" s="33">
        <f t="shared" si="14"/>
        <v>0.0267857142857143</v>
      </c>
    </row>
    <row r="150" spans="3:11">
      <c r="C150" s="21"/>
      <c r="D150" s="22"/>
      <c r="E150" s="34">
        <f t="shared" ref="E150:L150" si="15">SUM(E142:E149)</f>
        <v>1</v>
      </c>
      <c r="F150" s="34">
        <f t="shared" si="15"/>
        <v>1</v>
      </c>
      <c r="G150" s="34">
        <f t="shared" si="15"/>
        <v>1</v>
      </c>
      <c r="H150" s="34">
        <f t="shared" si="15"/>
        <v>1</v>
      </c>
      <c r="I150" s="34">
        <f t="shared" si="15"/>
        <v>1</v>
      </c>
      <c r="J150" s="34">
        <f t="shared" si="15"/>
        <v>1</v>
      </c>
      <c r="K150" s="34">
        <f t="shared" si="15"/>
        <v>1</v>
      </c>
    </row>
    <row r="151" ht="27.75" customHeight="1" spans="3:11">
      <c r="C151" s="31" t="s">
        <v>148</v>
      </c>
      <c r="D151" s="27"/>
      <c r="E151" s="35">
        <f t="shared" ref="E151:M151" si="16">(E150-E149)</f>
        <v>1</v>
      </c>
      <c r="F151" s="35">
        <f t="shared" si="16"/>
        <v>1</v>
      </c>
      <c r="G151" s="35">
        <f t="shared" si="16"/>
        <v>0.982142857142857</v>
      </c>
      <c r="H151" s="35">
        <f t="shared" si="16"/>
        <v>0.973214285714286</v>
      </c>
      <c r="I151" s="35">
        <f t="shared" si="16"/>
        <v>0.946428571428571</v>
      </c>
      <c r="J151" s="35">
        <f t="shared" si="16"/>
        <v>0.982142857142857</v>
      </c>
      <c r="K151" s="35">
        <f t="shared" si="16"/>
        <v>0.973214285714286</v>
      </c>
    </row>
  </sheetData>
  <mergeCells count="2">
    <mergeCell ref="A1:O1"/>
    <mergeCell ref="C139:J139"/>
  </mergeCells>
  <conditionalFormatting sqref="K2">
    <cfRule type="cellIs" dxfId="0" priority="174" operator="equal">
      <formula>0</formula>
    </cfRule>
  </conditionalFormatting>
  <conditionalFormatting sqref="I6">
    <cfRule type="cellIs" dxfId="1" priority="159" operator="equal">
      <formula>"FF"</formula>
    </cfRule>
  </conditionalFormatting>
  <conditionalFormatting sqref="J6">
    <cfRule type="cellIs" dxfId="1" priority="160" operator="equal">
      <formula>"FF"</formula>
    </cfRule>
  </conditionalFormatting>
  <conditionalFormatting sqref="J7">
    <cfRule type="cellIs" dxfId="1" priority="158" operator="equal">
      <formula>"FF"</formula>
    </cfRule>
  </conditionalFormatting>
  <conditionalFormatting sqref="I8">
    <cfRule type="cellIs" dxfId="1" priority="157" operator="equal">
      <formula>"FF"</formula>
    </cfRule>
  </conditionalFormatting>
  <conditionalFormatting sqref="I9">
    <cfRule type="cellIs" dxfId="1" priority="156" operator="equal">
      <formula>"FF"</formula>
    </cfRule>
  </conditionalFormatting>
  <conditionalFormatting sqref="J10">
    <cfRule type="cellIs" dxfId="1" priority="155" operator="equal">
      <formula>"FF"</formula>
    </cfRule>
  </conditionalFormatting>
  <conditionalFormatting sqref="I11">
    <cfRule type="cellIs" dxfId="1" priority="154" operator="equal">
      <formula>"FF"</formula>
    </cfRule>
  </conditionalFormatting>
  <conditionalFormatting sqref="I12">
    <cfRule type="cellIs" dxfId="1" priority="153" operator="equal">
      <formula>"FF"</formula>
    </cfRule>
  </conditionalFormatting>
  <conditionalFormatting sqref="J13">
    <cfRule type="cellIs" dxfId="1" priority="152" operator="equal">
      <formula>"FF"</formula>
    </cfRule>
  </conditionalFormatting>
  <conditionalFormatting sqref="J14">
    <cfRule type="cellIs" dxfId="1" priority="151" operator="equal">
      <formula>"FF"</formula>
    </cfRule>
  </conditionalFormatting>
  <conditionalFormatting sqref="J15">
    <cfRule type="cellIs" dxfId="1" priority="150" operator="equal">
      <formula>"FF"</formula>
    </cfRule>
  </conditionalFormatting>
  <conditionalFormatting sqref="I16">
    <cfRule type="cellIs" dxfId="1" priority="149" operator="equal">
      <formula>"FF"</formula>
    </cfRule>
  </conditionalFormatting>
  <conditionalFormatting sqref="J17">
    <cfRule type="cellIs" dxfId="1" priority="148" operator="equal">
      <formula>"FF"</formula>
    </cfRule>
  </conditionalFormatting>
  <conditionalFormatting sqref="I18">
    <cfRule type="cellIs" dxfId="1" priority="147" operator="equal">
      <formula>"FF"</formula>
    </cfRule>
  </conditionalFormatting>
  <conditionalFormatting sqref="I19">
    <cfRule type="cellIs" dxfId="1" priority="146" operator="equal">
      <formula>"FF"</formula>
    </cfRule>
  </conditionalFormatting>
  <conditionalFormatting sqref="J20">
    <cfRule type="cellIs" dxfId="1" priority="145" operator="equal">
      <formula>"FF"</formula>
    </cfRule>
  </conditionalFormatting>
  <conditionalFormatting sqref="J21">
    <cfRule type="cellIs" dxfId="1" priority="144" operator="equal">
      <formula>"FF"</formula>
    </cfRule>
  </conditionalFormatting>
  <conditionalFormatting sqref="I22">
    <cfRule type="cellIs" dxfId="1" priority="143" operator="equal">
      <formula>"FF"</formula>
    </cfRule>
  </conditionalFormatting>
  <conditionalFormatting sqref="J23">
    <cfRule type="cellIs" dxfId="1" priority="142" operator="equal">
      <formula>"FF"</formula>
    </cfRule>
  </conditionalFormatting>
  <conditionalFormatting sqref="I24">
    <cfRule type="cellIs" dxfId="1" priority="141" operator="equal">
      <formula>"FF"</formula>
    </cfRule>
  </conditionalFormatting>
  <conditionalFormatting sqref="J25">
    <cfRule type="cellIs" dxfId="1" priority="140" operator="equal">
      <formula>"FF"</formula>
    </cfRule>
  </conditionalFormatting>
  <conditionalFormatting sqref="J26">
    <cfRule type="cellIs" dxfId="1" priority="139" operator="equal">
      <formula>"FF"</formula>
    </cfRule>
  </conditionalFormatting>
  <conditionalFormatting sqref="J27">
    <cfRule type="cellIs" dxfId="1" priority="138" operator="equal">
      <formula>"FF"</formula>
    </cfRule>
  </conditionalFormatting>
  <conditionalFormatting sqref="I28">
    <cfRule type="cellIs" dxfId="1" priority="137" operator="equal">
      <formula>"FF"</formula>
    </cfRule>
  </conditionalFormatting>
  <conditionalFormatting sqref="I29">
    <cfRule type="cellIs" dxfId="1" priority="136" operator="equal">
      <formula>"FF"</formula>
    </cfRule>
  </conditionalFormatting>
  <conditionalFormatting sqref="J30">
    <cfRule type="cellIs" dxfId="1" priority="135" operator="equal">
      <formula>"FF"</formula>
    </cfRule>
  </conditionalFormatting>
  <conditionalFormatting sqref="I31">
    <cfRule type="cellIs" dxfId="1" priority="134" operator="equal">
      <formula>"FF"</formula>
    </cfRule>
  </conditionalFormatting>
  <conditionalFormatting sqref="J32">
    <cfRule type="cellIs" dxfId="1" priority="133" operator="equal">
      <formula>"FF"</formula>
    </cfRule>
  </conditionalFormatting>
  <conditionalFormatting sqref="J33">
    <cfRule type="cellIs" dxfId="1" priority="132" operator="equal">
      <formula>"FF"</formula>
    </cfRule>
  </conditionalFormatting>
  <conditionalFormatting sqref="J34">
    <cfRule type="cellIs" dxfId="1" priority="131" operator="equal">
      <formula>"FF"</formula>
    </cfRule>
  </conditionalFormatting>
  <conditionalFormatting sqref="J35">
    <cfRule type="cellIs" dxfId="1" priority="130" operator="equal">
      <formula>"FF"</formula>
    </cfRule>
  </conditionalFormatting>
  <conditionalFormatting sqref="J36">
    <cfRule type="cellIs" dxfId="1" priority="129" operator="equal">
      <formula>"FF"</formula>
    </cfRule>
  </conditionalFormatting>
  <conditionalFormatting sqref="I37">
    <cfRule type="cellIs" dxfId="1" priority="128" operator="equal">
      <formula>"FF"</formula>
    </cfRule>
  </conditionalFormatting>
  <conditionalFormatting sqref="J38">
    <cfRule type="cellIs" dxfId="1" priority="127" operator="equal">
      <formula>"FF"</formula>
    </cfRule>
  </conditionalFormatting>
  <conditionalFormatting sqref="J39">
    <cfRule type="cellIs" dxfId="1" priority="126" operator="equal">
      <formula>"FF"</formula>
    </cfRule>
  </conditionalFormatting>
  <conditionalFormatting sqref="J40">
    <cfRule type="cellIs" dxfId="1" priority="125" operator="equal">
      <formula>"FF"</formula>
    </cfRule>
  </conditionalFormatting>
  <conditionalFormatting sqref="J41">
    <cfRule type="cellIs" dxfId="1" priority="124" operator="equal">
      <formula>"FF"</formula>
    </cfRule>
  </conditionalFormatting>
  <conditionalFormatting sqref="J42">
    <cfRule type="cellIs" dxfId="1" priority="123" operator="equal">
      <formula>"FF"</formula>
    </cfRule>
  </conditionalFormatting>
  <conditionalFormatting sqref="I43">
    <cfRule type="cellIs" dxfId="1" priority="122" operator="equal">
      <formula>"FF"</formula>
    </cfRule>
  </conditionalFormatting>
  <conditionalFormatting sqref="I44">
    <cfRule type="cellIs" dxfId="1" priority="121" operator="equal">
      <formula>"FF"</formula>
    </cfRule>
  </conditionalFormatting>
  <conditionalFormatting sqref="J45">
    <cfRule type="cellIs" dxfId="1" priority="120" operator="equal">
      <formula>"FF"</formula>
    </cfRule>
  </conditionalFormatting>
  <conditionalFormatting sqref="J46">
    <cfRule type="cellIs" dxfId="1" priority="119" operator="equal">
      <formula>"FF"</formula>
    </cfRule>
  </conditionalFormatting>
  <conditionalFormatting sqref="J47">
    <cfRule type="cellIs" dxfId="1" priority="118" operator="equal">
      <formula>"FF"</formula>
    </cfRule>
  </conditionalFormatting>
  <conditionalFormatting sqref="I48">
    <cfRule type="cellIs" dxfId="1" priority="117" operator="equal">
      <formula>"FF"</formula>
    </cfRule>
  </conditionalFormatting>
  <conditionalFormatting sqref="J49">
    <cfRule type="cellIs" dxfId="1" priority="116" operator="equal">
      <formula>"FF"</formula>
    </cfRule>
  </conditionalFormatting>
  <conditionalFormatting sqref="J50">
    <cfRule type="cellIs" dxfId="1" priority="115" operator="equal">
      <formula>"FF"</formula>
    </cfRule>
  </conditionalFormatting>
  <conditionalFormatting sqref="J51">
    <cfRule type="cellIs" dxfId="1" priority="114" operator="equal">
      <formula>"FF"</formula>
    </cfRule>
  </conditionalFormatting>
  <conditionalFormatting sqref="J52">
    <cfRule type="cellIs" dxfId="1" priority="113" operator="equal">
      <formula>"FF"</formula>
    </cfRule>
  </conditionalFormatting>
  <conditionalFormatting sqref="J53">
    <cfRule type="cellIs" dxfId="1" priority="112" operator="equal">
      <formula>"FF"</formula>
    </cfRule>
  </conditionalFormatting>
  <conditionalFormatting sqref="J54">
    <cfRule type="cellIs" dxfId="1" priority="111" operator="equal">
      <formula>"FF"</formula>
    </cfRule>
  </conditionalFormatting>
  <conditionalFormatting sqref="J55">
    <cfRule type="cellIs" dxfId="1" priority="110" operator="equal">
      <formula>"FF"</formula>
    </cfRule>
  </conditionalFormatting>
  <conditionalFormatting sqref="J56">
    <cfRule type="cellIs" dxfId="1" priority="109" operator="equal">
      <formula>"FF"</formula>
    </cfRule>
  </conditionalFormatting>
  <conditionalFormatting sqref="I57">
    <cfRule type="cellIs" dxfId="1" priority="108" operator="equal">
      <formula>"FF"</formula>
    </cfRule>
  </conditionalFormatting>
  <conditionalFormatting sqref="I58">
    <cfRule type="cellIs" dxfId="1" priority="107" operator="equal">
      <formula>"FF"</formula>
    </cfRule>
  </conditionalFormatting>
  <conditionalFormatting sqref="I59">
    <cfRule type="cellIs" dxfId="1" priority="106" operator="equal">
      <formula>"FF"</formula>
    </cfRule>
  </conditionalFormatting>
  <conditionalFormatting sqref="I60">
    <cfRule type="cellIs" dxfId="1" priority="105" operator="equal">
      <formula>"FF"</formula>
    </cfRule>
  </conditionalFormatting>
  <conditionalFormatting sqref="I61">
    <cfRule type="cellIs" dxfId="1" priority="104" operator="equal">
      <formula>"FF"</formula>
    </cfRule>
  </conditionalFormatting>
  <conditionalFormatting sqref="I62">
    <cfRule type="cellIs" dxfId="1" priority="103" operator="equal">
      <formula>"FF"</formula>
    </cfRule>
  </conditionalFormatting>
  <conditionalFormatting sqref="I63">
    <cfRule type="cellIs" dxfId="1" priority="102" operator="equal">
      <formula>"FF"</formula>
    </cfRule>
  </conditionalFormatting>
  <conditionalFormatting sqref="I64">
    <cfRule type="cellIs" dxfId="1" priority="101" operator="equal">
      <formula>"FF"</formula>
    </cfRule>
  </conditionalFormatting>
  <conditionalFormatting sqref="I65">
    <cfRule type="cellIs" dxfId="1" priority="100" operator="equal">
      <formula>"FF"</formula>
    </cfRule>
  </conditionalFormatting>
  <conditionalFormatting sqref="I66">
    <cfRule type="cellIs" dxfId="1" priority="99" operator="equal">
      <formula>"FF"</formula>
    </cfRule>
  </conditionalFormatting>
  <conditionalFormatting sqref="I67">
    <cfRule type="cellIs" dxfId="1" priority="98" operator="equal">
      <formula>"FF"</formula>
    </cfRule>
  </conditionalFormatting>
  <conditionalFormatting sqref="I68">
    <cfRule type="cellIs" dxfId="1" priority="97" operator="equal">
      <formula>"FF"</formula>
    </cfRule>
  </conditionalFormatting>
  <conditionalFormatting sqref="I69">
    <cfRule type="cellIs" dxfId="1" priority="96" operator="equal">
      <formula>"FF"</formula>
    </cfRule>
  </conditionalFormatting>
  <conditionalFormatting sqref="I70">
    <cfRule type="cellIs" dxfId="1" priority="95" operator="equal">
      <formula>"FF"</formula>
    </cfRule>
  </conditionalFormatting>
  <conditionalFormatting sqref="D71:I71">
    <cfRule type="cellIs" dxfId="1" priority="92" operator="equal">
      <formula>"FF"</formula>
    </cfRule>
  </conditionalFormatting>
  <conditionalFormatting sqref="J71">
    <cfRule type="cellIs" dxfId="1" priority="46" operator="equal">
      <formula>"FF"</formula>
    </cfRule>
  </conditionalFormatting>
  <conditionalFormatting sqref="D72:I72">
    <cfRule type="cellIs" dxfId="1" priority="91" operator="equal">
      <formula>"FF"</formula>
    </cfRule>
  </conditionalFormatting>
  <conditionalFormatting sqref="J72">
    <cfRule type="cellIs" dxfId="1" priority="45" operator="equal">
      <formula>"FF"</formula>
    </cfRule>
  </conditionalFormatting>
  <conditionalFormatting sqref="D73:I73">
    <cfRule type="cellIs" dxfId="1" priority="90" operator="equal">
      <formula>"FF"</formula>
    </cfRule>
  </conditionalFormatting>
  <conditionalFormatting sqref="J73">
    <cfRule type="cellIs" dxfId="1" priority="44" operator="equal">
      <formula>"FF"</formula>
    </cfRule>
  </conditionalFormatting>
  <conditionalFormatting sqref="D74:I74">
    <cfRule type="cellIs" dxfId="1" priority="89" operator="equal">
      <formula>"FF"</formula>
    </cfRule>
  </conditionalFormatting>
  <conditionalFormatting sqref="J74">
    <cfRule type="cellIs" dxfId="1" priority="43" operator="equal">
      <formula>"FF"</formula>
    </cfRule>
  </conditionalFormatting>
  <conditionalFormatting sqref="D75:I75">
    <cfRule type="cellIs" dxfId="1" priority="88" operator="equal">
      <formula>"FF"</formula>
    </cfRule>
  </conditionalFormatting>
  <conditionalFormatting sqref="J75">
    <cfRule type="cellIs" dxfId="1" priority="42" operator="equal">
      <formula>"FF"</formula>
    </cfRule>
  </conditionalFormatting>
  <conditionalFormatting sqref="D76:I76">
    <cfRule type="cellIs" dxfId="1" priority="87" operator="equal">
      <formula>"FF"</formula>
    </cfRule>
  </conditionalFormatting>
  <conditionalFormatting sqref="J76">
    <cfRule type="cellIs" dxfId="1" priority="41" operator="equal">
      <formula>"FF"</formula>
    </cfRule>
  </conditionalFormatting>
  <conditionalFormatting sqref="D77:I77">
    <cfRule type="cellIs" dxfId="1" priority="86" operator="equal">
      <formula>"FF"</formula>
    </cfRule>
  </conditionalFormatting>
  <conditionalFormatting sqref="J77">
    <cfRule type="cellIs" dxfId="1" priority="40" operator="equal">
      <formula>"FF"</formula>
    </cfRule>
  </conditionalFormatting>
  <conditionalFormatting sqref="D78:I78">
    <cfRule type="cellIs" dxfId="1" priority="85" operator="equal">
      <formula>"FF"</formula>
    </cfRule>
  </conditionalFormatting>
  <conditionalFormatting sqref="J78">
    <cfRule type="cellIs" dxfId="1" priority="39" operator="equal">
      <formula>"FF"</formula>
    </cfRule>
  </conditionalFormatting>
  <conditionalFormatting sqref="D79:I79">
    <cfRule type="cellIs" dxfId="1" priority="84" operator="equal">
      <formula>"FF"</formula>
    </cfRule>
  </conditionalFormatting>
  <conditionalFormatting sqref="J79">
    <cfRule type="cellIs" dxfId="1" priority="38" operator="equal">
      <formula>"FF"</formula>
    </cfRule>
  </conditionalFormatting>
  <conditionalFormatting sqref="D80:I80">
    <cfRule type="cellIs" dxfId="1" priority="83" operator="equal">
      <formula>"FF"</formula>
    </cfRule>
  </conditionalFormatting>
  <conditionalFormatting sqref="J80">
    <cfRule type="cellIs" dxfId="1" priority="37" operator="equal">
      <formula>"FF"</formula>
    </cfRule>
  </conditionalFormatting>
  <conditionalFormatting sqref="D81:I81">
    <cfRule type="cellIs" dxfId="1" priority="82" operator="equal">
      <formula>"FF"</formula>
    </cfRule>
  </conditionalFormatting>
  <conditionalFormatting sqref="J81">
    <cfRule type="cellIs" dxfId="1" priority="36" operator="equal">
      <formula>"FF"</formula>
    </cfRule>
  </conditionalFormatting>
  <conditionalFormatting sqref="D82:I82">
    <cfRule type="cellIs" dxfId="1" priority="81" operator="equal">
      <formula>"FF"</formula>
    </cfRule>
  </conditionalFormatting>
  <conditionalFormatting sqref="J82">
    <cfRule type="cellIs" dxfId="1" priority="35" operator="equal">
      <formula>"FF"</formula>
    </cfRule>
  </conditionalFormatting>
  <conditionalFormatting sqref="D83:I83">
    <cfRule type="cellIs" dxfId="1" priority="80" operator="equal">
      <formula>"FF"</formula>
    </cfRule>
  </conditionalFormatting>
  <conditionalFormatting sqref="J83">
    <cfRule type="cellIs" dxfId="1" priority="34" operator="equal">
      <formula>"FF"</formula>
    </cfRule>
  </conditionalFormatting>
  <conditionalFormatting sqref="D84:I84">
    <cfRule type="cellIs" dxfId="1" priority="79" operator="equal">
      <formula>"FF"</formula>
    </cfRule>
  </conditionalFormatting>
  <conditionalFormatting sqref="J84">
    <cfRule type="cellIs" dxfId="1" priority="33" operator="equal">
      <formula>"FF"</formula>
    </cfRule>
  </conditionalFormatting>
  <conditionalFormatting sqref="D85:I85">
    <cfRule type="cellIs" dxfId="1" priority="78" operator="equal">
      <formula>"FF"</formula>
    </cfRule>
  </conditionalFormatting>
  <conditionalFormatting sqref="J85">
    <cfRule type="cellIs" dxfId="1" priority="32" operator="equal">
      <formula>"FF"</formula>
    </cfRule>
  </conditionalFormatting>
  <conditionalFormatting sqref="D86:I86">
    <cfRule type="cellIs" dxfId="1" priority="77" operator="equal">
      <formula>"FF"</formula>
    </cfRule>
  </conditionalFormatting>
  <conditionalFormatting sqref="J86">
    <cfRule type="cellIs" dxfId="1" priority="31" operator="equal">
      <formula>"FF"</formula>
    </cfRule>
  </conditionalFormatting>
  <conditionalFormatting sqref="D87:I87">
    <cfRule type="cellIs" dxfId="1" priority="76" operator="equal">
      <formula>"FF"</formula>
    </cfRule>
  </conditionalFormatting>
  <conditionalFormatting sqref="J87">
    <cfRule type="cellIs" dxfId="1" priority="30" operator="equal">
      <formula>"FF"</formula>
    </cfRule>
  </conditionalFormatting>
  <conditionalFormatting sqref="D88:I88">
    <cfRule type="cellIs" dxfId="1" priority="75" operator="equal">
      <formula>"FF"</formula>
    </cfRule>
  </conditionalFormatting>
  <conditionalFormatting sqref="J88">
    <cfRule type="cellIs" dxfId="1" priority="29" operator="equal">
      <formula>"FF"</formula>
    </cfRule>
  </conditionalFormatting>
  <conditionalFormatting sqref="D89:I89">
    <cfRule type="cellIs" dxfId="1" priority="74" operator="equal">
      <formula>"FF"</formula>
    </cfRule>
  </conditionalFormatting>
  <conditionalFormatting sqref="J89">
    <cfRule type="cellIs" dxfId="1" priority="28" operator="equal">
      <formula>"FF"</formula>
    </cfRule>
  </conditionalFormatting>
  <conditionalFormatting sqref="D90:I90">
    <cfRule type="cellIs" dxfId="1" priority="73" operator="equal">
      <formula>"FF"</formula>
    </cfRule>
  </conditionalFormatting>
  <conditionalFormatting sqref="J90">
    <cfRule type="cellIs" dxfId="1" priority="27" operator="equal">
      <formula>"FF"</formula>
    </cfRule>
  </conditionalFormatting>
  <conditionalFormatting sqref="D91:I91">
    <cfRule type="cellIs" dxfId="1" priority="72" operator="equal">
      <formula>"FF"</formula>
    </cfRule>
  </conditionalFormatting>
  <conditionalFormatting sqref="J91">
    <cfRule type="cellIs" dxfId="1" priority="26" operator="equal">
      <formula>"FF"</formula>
    </cfRule>
  </conditionalFormatting>
  <conditionalFormatting sqref="D92:I92">
    <cfRule type="cellIs" dxfId="1" priority="71" operator="equal">
      <formula>"FF"</formula>
    </cfRule>
  </conditionalFormatting>
  <conditionalFormatting sqref="J92">
    <cfRule type="cellIs" dxfId="1" priority="25" operator="equal">
      <formula>"FF"</formula>
    </cfRule>
  </conditionalFormatting>
  <conditionalFormatting sqref="D93:I93">
    <cfRule type="cellIs" dxfId="1" priority="70" operator="equal">
      <formula>"FF"</formula>
    </cfRule>
  </conditionalFormatting>
  <conditionalFormatting sqref="J93">
    <cfRule type="cellIs" dxfId="1" priority="24" operator="equal">
      <formula>"FF"</formula>
    </cfRule>
  </conditionalFormatting>
  <conditionalFormatting sqref="D94:I94">
    <cfRule type="cellIs" dxfId="1" priority="69" operator="equal">
      <formula>"FF"</formula>
    </cfRule>
  </conditionalFormatting>
  <conditionalFormatting sqref="J94">
    <cfRule type="cellIs" dxfId="1" priority="23" operator="equal">
      <formula>"FF"</formula>
    </cfRule>
  </conditionalFormatting>
  <conditionalFormatting sqref="D95:I95">
    <cfRule type="cellIs" dxfId="1" priority="68" operator="equal">
      <formula>"FF"</formula>
    </cfRule>
  </conditionalFormatting>
  <conditionalFormatting sqref="J95">
    <cfRule type="cellIs" dxfId="1" priority="22" operator="equal">
      <formula>"FF"</formula>
    </cfRule>
  </conditionalFormatting>
  <conditionalFormatting sqref="D96:I96">
    <cfRule type="cellIs" dxfId="1" priority="67" operator="equal">
      <formula>"FF"</formula>
    </cfRule>
  </conditionalFormatting>
  <conditionalFormatting sqref="J96">
    <cfRule type="cellIs" dxfId="1" priority="21" operator="equal">
      <formula>"FF"</formula>
    </cfRule>
  </conditionalFormatting>
  <conditionalFormatting sqref="D97:I97">
    <cfRule type="cellIs" dxfId="1" priority="66" operator="equal">
      <formula>"FF"</formula>
    </cfRule>
  </conditionalFormatting>
  <conditionalFormatting sqref="J97">
    <cfRule type="cellIs" dxfId="1" priority="20" operator="equal">
      <formula>"FF"</formula>
    </cfRule>
  </conditionalFormatting>
  <conditionalFormatting sqref="D98:I98">
    <cfRule type="cellIs" dxfId="1" priority="65" operator="equal">
      <formula>"FF"</formula>
    </cfRule>
  </conditionalFormatting>
  <conditionalFormatting sqref="J98">
    <cfRule type="cellIs" dxfId="1" priority="19" operator="equal">
      <formula>"FF"</formula>
    </cfRule>
  </conditionalFormatting>
  <conditionalFormatting sqref="D99:I99">
    <cfRule type="cellIs" dxfId="1" priority="64" operator="equal">
      <formula>"FF"</formula>
    </cfRule>
  </conditionalFormatting>
  <conditionalFormatting sqref="J99">
    <cfRule type="cellIs" dxfId="1" priority="18" operator="equal">
      <formula>"FF"</formula>
    </cfRule>
  </conditionalFormatting>
  <conditionalFormatting sqref="D100:I100">
    <cfRule type="cellIs" dxfId="1" priority="63" operator="equal">
      <formula>"FF"</formula>
    </cfRule>
  </conditionalFormatting>
  <conditionalFormatting sqref="J100">
    <cfRule type="cellIs" dxfId="1" priority="17" operator="equal">
      <formula>"FF"</formula>
    </cfRule>
  </conditionalFormatting>
  <conditionalFormatting sqref="D101:I101">
    <cfRule type="cellIs" dxfId="1" priority="62" operator="equal">
      <formula>"FF"</formula>
    </cfRule>
  </conditionalFormatting>
  <conditionalFormatting sqref="J101">
    <cfRule type="cellIs" dxfId="1" priority="16" operator="equal">
      <formula>"FF"</formula>
    </cfRule>
  </conditionalFormatting>
  <conditionalFormatting sqref="D102:I102">
    <cfRule type="cellIs" dxfId="1" priority="61" operator="equal">
      <formula>"FF"</formula>
    </cfRule>
  </conditionalFormatting>
  <conditionalFormatting sqref="J102">
    <cfRule type="cellIs" dxfId="1" priority="15" operator="equal">
      <formula>"FF"</formula>
    </cfRule>
  </conditionalFormatting>
  <conditionalFormatting sqref="D103:I103">
    <cfRule type="cellIs" dxfId="1" priority="60" operator="equal">
      <formula>"FF"</formula>
    </cfRule>
  </conditionalFormatting>
  <conditionalFormatting sqref="J103">
    <cfRule type="cellIs" dxfId="1" priority="14" operator="equal">
      <formula>"FF"</formula>
    </cfRule>
  </conditionalFormatting>
  <conditionalFormatting sqref="D104:I104">
    <cfRule type="cellIs" dxfId="1" priority="59" operator="equal">
      <formula>"FF"</formula>
    </cfRule>
  </conditionalFormatting>
  <conditionalFormatting sqref="J104">
    <cfRule type="cellIs" dxfId="1" priority="13" operator="equal">
      <formula>"FF"</formula>
    </cfRule>
  </conditionalFormatting>
  <conditionalFormatting sqref="D105:I105">
    <cfRule type="cellIs" dxfId="1" priority="58" operator="equal">
      <formula>"FF"</formula>
    </cfRule>
  </conditionalFormatting>
  <conditionalFormatting sqref="J105">
    <cfRule type="cellIs" dxfId="1" priority="12" operator="equal">
      <formula>"FF"</formula>
    </cfRule>
  </conditionalFormatting>
  <conditionalFormatting sqref="D106:I106">
    <cfRule type="cellIs" dxfId="1" priority="57" operator="equal">
      <formula>"FF"</formula>
    </cfRule>
  </conditionalFormatting>
  <conditionalFormatting sqref="J106">
    <cfRule type="cellIs" dxfId="1" priority="11" operator="equal">
      <formula>"FF"</formula>
    </cfRule>
  </conditionalFormatting>
  <conditionalFormatting sqref="D107:I107">
    <cfRule type="cellIs" dxfId="1" priority="56" operator="equal">
      <formula>"FF"</formula>
    </cfRule>
  </conditionalFormatting>
  <conditionalFormatting sqref="J107">
    <cfRule type="cellIs" dxfId="1" priority="10" operator="equal">
      <formula>"FF"</formula>
    </cfRule>
  </conditionalFormatting>
  <conditionalFormatting sqref="D108:I108">
    <cfRule type="cellIs" dxfId="1" priority="55" operator="equal">
      <formula>"FF"</formula>
    </cfRule>
  </conditionalFormatting>
  <conditionalFormatting sqref="J108">
    <cfRule type="cellIs" dxfId="1" priority="9" operator="equal">
      <formula>"FF"</formula>
    </cfRule>
  </conditionalFormatting>
  <conditionalFormatting sqref="D109:I109">
    <cfRule type="cellIs" dxfId="1" priority="54" operator="equal">
      <formula>"FF"</formula>
    </cfRule>
  </conditionalFormatting>
  <conditionalFormatting sqref="J109">
    <cfRule type="cellIs" dxfId="1" priority="8" operator="equal">
      <formula>"FF"</formula>
    </cfRule>
  </conditionalFormatting>
  <conditionalFormatting sqref="D110:I110">
    <cfRule type="cellIs" dxfId="1" priority="53" operator="equal">
      <formula>"FF"</formula>
    </cfRule>
  </conditionalFormatting>
  <conditionalFormatting sqref="J110">
    <cfRule type="cellIs" dxfId="1" priority="7" operator="equal">
      <formula>"FF"</formula>
    </cfRule>
  </conditionalFormatting>
  <conditionalFormatting sqref="D111:I111">
    <cfRule type="cellIs" dxfId="1" priority="52" operator="equal">
      <formula>"FF"</formula>
    </cfRule>
  </conditionalFormatting>
  <conditionalFormatting sqref="J111">
    <cfRule type="cellIs" dxfId="1" priority="6" operator="equal">
      <formula>"FF"</formula>
    </cfRule>
  </conditionalFormatting>
  <conditionalFormatting sqref="D112:I112">
    <cfRule type="cellIs" dxfId="1" priority="51" operator="equal">
      <formula>"FF"</formula>
    </cfRule>
  </conditionalFormatting>
  <conditionalFormatting sqref="J112">
    <cfRule type="cellIs" dxfId="1" priority="5" operator="equal">
      <formula>"FF"</formula>
    </cfRule>
  </conditionalFormatting>
  <conditionalFormatting sqref="D113:I113">
    <cfRule type="cellIs" dxfId="1" priority="50" operator="equal">
      <formula>"FF"</formula>
    </cfRule>
  </conditionalFormatting>
  <conditionalFormatting sqref="J113">
    <cfRule type="cellIs" dxfId="1" priority="4" operator="equal">
      <formula>"FF"</formula>
    </cfRule>
  </conditionalFormatting>
  <conditionalFormatting sqref="D114:I114">
    <cfRule type="cellIs" dxfId="1" priority="49" operator="equal">
      <formula>"FF"</formula>
    </cfRule>
  </conditionalFormatting>
  <conditionalFormatting sqref="J114">
    <cfRule type="cellIs" dxfId="1" priority="3" operator="equal">
      <formula>"FF"</formula>
    </cfRule>
  </conditionalFormatting>
  <conditionalFormatting sqref="D115:I115">
    <cfRule type="cellIs" dxfId="1" priority="48" operator="equal">
      <formula>"FF"</formula>
    </cfRule>
  </conditionalFormatting>
  <conditionalFormatting sqref="J115">
    <cfRule type="cellIs" dxfId="1" priority="2" operator="equal">
      <formula>"FF"</formula>
    </cfRule>
  </conditionalFormatting>
  <conditionalFormatting sqref="D116:I116">
    <cfRule type="cellIs" dxfId="1" priority="47" operator="equal">
      <formula>"FF"</formula>
    </cfRule>
  </conditionalFormatting>
  <conditionalFormatting sqref="J116">
    <cfRule type="cellIs" dxfId="1" priority="1" operator="equal">
      <formula>"FF"</formula>
    </cfRule>
  </conditionalFormatting>
  <conditionalFormatting sqref="I3:J5 J28:J29 I38:I42 I32:I36 I30 J11:J12 J48 I49:I56 J57:J70 I13:I15 J8:J9 I10 J37 D3:H70 J43:J44 J31 J16 I17 J18:J19 I20:I21 J22 I23 I45:I47 J24 I25:I27">
    <cfRule type="cellIs" dxfId="1" priority="168" operator="equal">
      <formula>"FF"</formula>
    </cfRule>
  </conditionalFormatting>
  <printOptions horizontalCentered="1"/>
  <pageMargins left="0.236220472440945" right="0.236220472440945" top="0.354330708661417" bottom="0.748031496062992" header="0.31496062992126" footer="0.31496062992126"/>
  <pageSetup paperSize="9" scale="19" orientation="landscape" horizontalDpi="300" verticalDpi="300"/>
  <headerFooter/>
  <rowBreaks count="2" manualBreakCount="2">
    <brk id="116" max="16383" man="1"/>
    <brk id="15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neilsaxena</cp:lastModifiedBy>
  <dcterms:created xsi:type="dcterms:W3CDTF">2008-09-23T18:21:00Z</dcterms:created>
  <cp:lastPrinted>2022-02-24T17:59:00Z</cp:lastPrinted>
  <dcterms:modified xsi:type="dcterms:W3CDTF">2024-03-19T13:57:17Z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1033-5.7.0.8090</vt:lpwstr>
  </property>
  <property fmtid="{D5CDD505-2E9C-101B-9397-08002B2CF9AE}" pid="3" name="ICV">
    <vt:lpwstr>3F5782A7326B4258AF8A6CD7B14D9024</vt:lpwstr>
  </property>
</Properties>
</file>