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00"/>
  </bookViews>
  <sheets>
    <sheet name="Result" sheetId="9" r:id="rId1"/>
  </sheets>
  <definedNames>
    <definedName name="_xlnm._FilterDatabase" localSheetId="0" hidden="1">Result!$B$2:$Q$124</definedName>
    <definedName name="_xlnm.Print_Area" localSheetId="0">Result!$A$1:$Q$168</definedName>
    <definedName name="_xlnm.Print_Titles" localSheetId="0">Result!$2:$2</definedName>
  </definedNames>
  <calcPr calcId="144525"/>
</workbook>
</file>

<file path=xl/sharedStrings.xml><?xml version="1.0" encoding="utf-8"?>
<sst xmlns="http://schemas.openxmlformats.org/spreadsheetml/2006/main" count="1282" uniqueCount="160">
  <si>
    <t>SAL  ENGINEERING AND TECHNICAL INSTITUTE
COMPUTER ENGINEERING DEPARTMENT
7th SEM GTU RESULT ANALYSIS (WINTER-2023)</t>
  </si>
  <si>
    <t>SR NO</t>
  </si>
  <si>
    <t>ENROLLMENT NO.</t>
  </si>
  <si>
    <t>NAME OF STUDENT</t>
  </si>
  <si>
    <t>Summer Internship (3170001)</t>
  </si>
  <si>
    <t>Compiler Design (3170701)</t>
  </si>
  <si>
    <t>Artificial Intelligence (3170716)</t>
  </si>
  <si>
    <t>Cloud Computing (3170717)</t>
  </si>
  <si>
    <t>Information security (3170720)</t>
  </si>
  <si>
    <t>Big Data Analytics (3170722)</t>
  </si>
  <si>
    <t>Machine Learning (3170724)</t>
  </si>
  <si>
    <t>Digital forensics (3170725)</t>
  </si>
  <si>
    <t>Mobile Application Development (3170726)</t>
  </si>
  <si>
    <t>No. of Backlogs</t>
  </si>
  <si>
    <t>SPI</t>
  </si>
  <si>
    <t>CPI</t>
  </si>
  <si>
    <t>CGPA</t>
  </si>
  <si>
    <t>TOTAL BACKLOG</t>
  </si>
  <si>
    <t>SHAIKH JAVEDAHMAD SHAKILAHEMAD</t>
  </si>
  <si>
    <t>AB</t>
  </si>
  <si>
    <t>CC</t>
  </si>
  <si>
    <t>DD</t>
  </si>
  <si>
    <t>NA</t>
  </si>
  <si>
    <t>BC</t>
  </si>
  <si>
    <t>VAGHELA HARSHRAJSINH BHARATSINH</t>
  </si>
  <si>
    <t>AA</t>
  </si>
  <si>
    <t>CD</t>
  </si>
  <si>
    <t>BB</t>
  </si>
  <si>
    <t>Yash Chauhan</t>
  </si>
  <si>
    <t>RANA KRUNAL NIKHILKUMAR</t>
  </si>
  <si>
    <t>Patel Abhi Jagdishkumar</t>
  </si>
  <si>
    <t>FF</t>
  </si>
  <si>
    <t>Patel Hitarth Bharatkumar</t>
  </si>
  <si>
    <t>SAVALIYA KEVIN CHANDUBHAI</t>
  </si>
  <si>
    <t>CHAVDA UDITSINH RAJENDRASINH</t>
  </si>
  <si>
    <t>JAKHESARA HIMANSHU SAVITA</t>
  </si>
  <si>
    <t>SHAH MAHIMA BHAVANTUBHAI</t>
  </si>
  <si>
    <t>BORAD NIHIT DILIPBHAI</t>
  </si>
  <si>
    <t>PATEL PRINCE RAKESHBHAI</t>
  </si>
  <si>
    <t>Patel Ankit Vinaybhai</t>
  </si>
  <si>
    <t>Jitendra Pawan Sharma</t>
  </si>
  <si>
    <t>kagada meet sureshbhai</t>
  </si>
  <si>
    <t>Pal Atulkumar Satyaram</t>
  </si>
  <si>
    <t>MISHRA TANISH RAVISHANKAR</t>
  </si>
  <si>
    <t>PANDYA MADHAV RAJIVKUMAR</t>
  </si>
  <si>
    <t>patel aryan kamleshkumar</t>
  </si>
  <si>
    <t>JANI PIYUSH PRASHANTBHAI</t>
  </si>
  <si>
    <t>VAGHASIA MAHARSHI PARSOTAMBHAI</t>
  </si>
  <si>
    <t>RUSHABH SHAH</t>
  </si>
  <si>
    <t>PATEL KHUSHI MAHESHKUMAR</t>
  </si>
  <si>
    <t>CHAUDHARY SAHIL ASHOKKUMAR</t>
  </si>
  <si>
    <t>VEKARIYA SAHIL BATUKBHAI</t>
  </si>
  <si>
    <t>DOSHI DIVY RAKESHBHAI</t>
  </si>
  <si>
    <t>KAPADIYA DEV MANHARKUMAR</t>
  </si>
  <si>
    <t>Dipam Makwana</t>
  </si>
  <si>
    <t>SHUKLA BHARGAV RAJENDRABHAI</t>
  </si>
  <si>
    <t>Patel Raj Hirinbhai</t>
  </si>
  <si>
    <t>THUMMAR RAJ KISHORBHAI</t>
  </si>
  <si>
    <t>PATEL SMIT RAKESH</t>
  </si>
  <si>
    <t>Kapadiya Het Mukeshbhai</t>
  </si>
  <si>
    <t>Gupta mihir pradeep kumar</t>
  </si>
  <si>
    <t>KALARIYA HITEKSHA PRAVINBHAI</t>
  </si>
  <si>
    <t>PATEL HETANSHU HEMANTKUMAR</t>
  </si>
  <si>
    <t>PATEL ARYAN PANKAJKUMAR</t>
  </si>
  <si>
    <t>RAVAL HARSHANGBHAI KALPESHKUMAR</t>
  </si>
  <si>
    <t>Bajpai Aryan Krishan</t>
  </si>
  <si>
    <t>HIRAPARA ADIT PRAVINBHAI</t>
  </si>
  <si>
    <t>SHAH DHRUVITKUMAR INDRAVADAN</t>
  </si>
  <si>
    <t>MODI PARTH VIMALKUMAR</t>
  </si>
  <si>
    <t>Patel Pritu Ashvinkumar</t>
  </si>
  <si>
    <t>THAKKAR JAANKI JIGARKUMAR</t>
  </si>
  <si>
    <t>PATEL DEVARSH TARUN</t>
  </si>
  <si>
    <t>RAVAL SAURAV BIPINBHAI</t>
  </si>
  <si>
    <t>PATEL KHUSHI RAJKUMAR</t>
  </si>
  <si>
    <t>SHUBHANG TIWARI</t>
  </si>
  <si>
    <t>SONI KABIR JAYKUMAR</t>
  </si>
  <si>
    <t>Bhavsar Ishan Dharmendrakumar</t>
  </si>
  <si>
    <t>JOSHI KRISHNA ALKESHBHAI</t>
  </si>
  <si>
    <t>MATHE AAYUSH ANILBHAI</t>
  </si>
  <si>
    <t>SHETH FREYA HITESHKUMAR</t>
  </si>
  <si>
    <t>SOJITRA BINALBEN PANKAJBHAI</t>
  </si>
  <si>
    <t>VADDORIYA NENSI RAMESHBHAI</t>
  </si>
  <si>
    <t>Thummar yuvraj bharatbhai</t>
  </si>
  <si>
    <t>KORAPANA DIPAKKUMAR VINODBHAI</t>
  </si>
  <si>
    <t>KACHHADIYA PRIYESH NARESHBHAI</t>
  </si>
  <si>
    <t>RATHOD DEVARSH KRUSHNAKUMAR</t>
  </si>
  <si>
    <t>PATEL MONIL JATIN</t>
  </si>
  <si>
    <t>Raval Gaurav Ashokkumar</t>
  </si>
  <si>
    <t>PATEL JENIL KIRTIKUMAR</t>
  </si>
  <si>
    <t>KANSAGRA ANSH NARESHBHAI</t>
  </si>
  <si>
    <t>AGRAWAL NISHU OMPRAKASH</t>
  </si>
  <si>
    <t>PATEL HARSHKUMAR HITESHBHAI</t>
  </si>
  <si>
    <t>PATEL PARTH RAVINDRAKUMAR</t>
  </si>
  <si>
    <t>Zala Indrajeetsinh Jayendrasinh</t>
  </si>
  <si>
    <t>PATEL DVIP KAMLESHBHAI</t>
  </si>
  <si>
    <t>PATEL VRAJESH NARAYANBHAI</t>
  </si>
  <si>
    <t>patel dhairya jayeshbhai</t>
  </si>
  <si>
    <t>Pandya Aum Mihir</t>
  </si>
  <si>
    <t>BHORANIYA YASHKUMAR CHAMANBHAI</t>
  </si>
  <si>
    <t>patel akshar ghanshyambhai</t>
  </si>
  <si>
    <t>Vidhi Pandya</t>
  </si>
  <si>
    <t>SUTHAR HARSH JASHVANTKUMAR</t>
  </si>
  <si>
    <t>Chauhan Krupen Sanjaybhai</t>
  </si>
  <si>
    <t>SHAIKH MOHAMMED ANAS</t>
  </si>
  <si>
    <t>GAJJAR SMIT KETANKUMAR</t>
  </si>
  <si>
    <t>SHAIKH MOHAMMED RAYYAN RAISUDDIN</t>
  </si>
  <si>
    <t>SONI MOHIT BHARGAVBHAI</t>
  </si>
  <si>
    <t>soni krunal pravinbhai</t>
  </si>
  <si>
    <t>MAKWANA NEEL KIRITKUMAR</t>
  </si>
  <si>
    <t>JINGAR YUKTI KAMLESHKUMAR</t>
  </si>
  <si>
    <t>GHADGE HETVI PIYUSHRAO</t>
  </si>
  <si>
    <t>Panchal Nirav Vikrambhai</t>
  </si>
  <si>
    <t>DARJI KHUSHI DILIPKUMAR</t>
  </si>
  <si>
    <t>SAVALIYA DHARMI VIRENBHAI</t>
  </si>
  <si>
    <t>BHALANI AXAT VYOMESHBHAI</t>
  </si>
  <si>
    <t>DOMADIA NENSHIBEN YOGESHKUMAR</t>
  </si>
  <si>
    <t>PANCHAL VAIDEHI TANMAYKUMAR</t>
  </si>
  <si>
    <t>TOMAR BHARATSINGH DEVENDRASINGH</t>
  </si>
  <si>
    <t>Shah Manan</t>
  </si>
  <si>
    <t>Shubham anilkumar suthar</t>
  </si>
  <si>
    <t>CHOTALIYA DARSHIL ASHOKBHAI</t>
  </si>
  <si>
    <t>PATEL SAHIL DAHYABHAI</t>
  </si>
  <si>
    <t>SUTHAR SHUBHAM VIJAYBHAI</t>
  </si>
  <si>
    <t>PATEL KETAN NARESHBHAI</t>
  </si>
  <si>
    <t>PATEL PARTH ASHOKBHAI</t>
  </si>
  <si>
    <t>GOTECHA YUG CHETAN</t>
  </si>
  <si>
    <t>PATEL YUG JAYANTILAL</t>
  </si>
  <si>
    <t>DESAI LAKHABHAI BHIKHABHAI</t>
  </si>
  <si>
    <t>PATEL DHARMIK NAIMESHKUMAR</t>
  </si>
  <si>
    <t>patwari sakshi jayeshkumar</t>
  </si>
  <si>
    <t>Dhaduk Parth Pravinbhai</t>
  </si>
  <si>
    <t>PATEL ABHISHEK RAJESHKUMAR</t>
  </si>
  <si>
    <t>KURESHI ANASHBHAI MANVARBHAI</t>
  </si>
  <si>
    <t>DAVE KHUSHI AJAYKUMAR</t>
  </si>
  <si>
    <t>Hirva Raval</t>
  </si>
  <si>
    <t>Thakkar shakshi vipulkumar</t>
  </si>
  <si>
    <t>TRIVEDI MAHARSHI JAGDEEP</t>
  </si>
  <si>
    <t>NAYAK PRACHI PANKAJKUMAR</t>
  </si>
  <si>
    <t>Parmar Devam Hardikbhai</t>
  </si>
  <si>
    <t>PANCHAL VANDITA VINODBHAI</t>
  </si>
  <si>
    <t>RATHOD SHRUTI KISHORBHAI</t>
  </si>
  <si>
    <t>GANDHI NIHARI JIGNESHKUMAR</t>
  </si>
  <si>
    <t>Shiroya Yash Dineshbhai</t>
  </si>
  <si>
    <t>RAJPUT GOPENDRASINH MRUGESHSINH</t>
  </si>
  <si>
    <t>Thaker Vraj Bhaveshbhai</t>
  </si>
  <si>
    <t>PARMAR KALPIT MOTIBHAI</t>
  </si>
  <si>
    <t>BOHARA ANSHUL SUBHASHCHANDRA</t>
  </si>
  <si>
    <t>No of student fail in 6 subject</t>
  </si>
  <si>
    <t>No of student fail in 5 subject</t>
  </si>
  <si>
    <t>No of student fail in 4 subject</t>
  </si>
  <si>
    <t>No of student fail in 3 subject</t>
  </si>
  <si>
    <t>No of student fail in 2 subject</t>
  </si>
  <si>
    <t>No of student fail in 1 subject</t>
  </si>
  <si>
    <t>No of student pass in all subject</t>
  </si>
  <si>
    <t>Total</t>
  </si>
  <si>
    <t xml:space="preserve">Total result in % </t>
  </si>
  <si>
    <t>Subject name</t>
  </si>
  <si>
    <t>No of student in</t>
  </si>
  <si>
    <t>% analysis</t>
  </si>
  <si>
    <t>PER SUBJECT RESULT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</si>
</sst>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0_);[Red]\(0\)"/>
    <numFmt numFmtId="181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D0D9C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180" fontId="6" fillId="0" borderId="2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1" fillId="0" borderId="1" xfId="47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name val="Calibri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59"/>
  <sheetViews>
    <sheetView tabSelected="1" view="pageBreakPreview" zoomScale="65" zoomScaleNormal="80" topLeftCell="C134" workbookViewId="0">
      <selection activeCell="M142" sqref="M142"/>
    </sheetView>
  </sheetViews>
  <sheetFormatPr defaultColWidth="9" defaultRowHeight="11.6"/>
  <cols>
    <col min="1" max="1" width="9.140625" style="1"/>
    <col min="2" max="2" width="19.4296875" style="2" customWidth="1"/>
    <col min="3" max="3" width="41.7109375" style="3" customWidth="1"/>
    <col min="4" max="4" width="22.8515625" style="1" customWidth="1"/>
    <col min="5" max="5" width="14.140625" style="1" customWidth="1"/>
    <col min="6" max="6" width="20.4296875" style="1" customWidth="1"/>
    <col min="7" max="7" width="22.140625" style="1" customWidth="1"/>
    <col min="8" max="8" width="19.2890625" style="1" customWidth="1"/>
    <col min="9" max="11" width="18.140625" style="1" customWidth="1"/>
    <col min="12" max="13" width="15.140625" style="1" customWidth="1"/>
    <col min="14" max="14" width="7.8515625" style="1" customWidth="1"/>
    <col min="15" max="16" width="7.8515625" style="4" customWidth="1"/>
    <col min="17" max="17" width="15.2890625" style="4" customWidth="1"/>
    <col min="18" max="19" width="7.8515625" style="1" customWidth="1"/>
    <col min="20" max="16384" width="9.140625" style="1"/>
  </cols>
  <sheetData>
    <row r="1" ht="69" customHeigh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69.75" customHeight="1" spans="1:17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3" t="s">
        <v>13</v>
      </c>
      <c r="N2" s="6" t="s">
        <v>14</v>
      </c>
      <c r="O2" s="6" t="s">
        <v>15</v>
      </c>
      <c r="P2" s="6" t="s">
        <v>16</v>
      </c>
      <c r="Q2" s="13" t="s">
        <v>17</v>
      </c>
    </row>
    <row r="3" ht="15" customHeight="1" spans="1:17">
      <c r="A3" s="10">
        <v>1</v>
      </c>
      <c r="B3" s="11">
        <v>181260107097</v>
      </c>
      <c r="C3" s="12" t="s">
        <v>18</v>
      </c>
      <c r="D3" s="12" t="s">
        <v>19</v>
      </c>
      <c r="E3" s="12" t="s">
        <v>20</v>
      </c>
      <c r="F3" s="12" t="s">
        <v>20</v>
      </c>
      <c r="G3" s="12" t="s">
        <v>21</v>
      </c>
      <c r="H3" s="12" t="s">
        <v>20</v>
      </c>
      <c r="I3" s="12" t="s">
        <v>20</v>
      </c>
      <c r="J3" s="12" t="s">
        <v>22</v>
      </c>
      <c r="K3" s="12" t="s">
        <v>23</v>
      </c>
      <c r="L3" s="12" t="s">
        <v>22</v>
      </c>
      <c r="M3" s="12">
        <v>0</v>
      </c>
      <c r="N3" s="12">
        <v>6.13</v>
      </c>
      <c r="O3" s="12">
        <v>5.32</v>
      </c>
      <c r="P3" s="12">
        <v>5.24</v>
      </c>
      <c r="Q3" s="12">
        <v>4</v>
      </c>
    </row>
    <row r="4" ht="15" customHeight="1" spans="1:17">
      <c r="A4" s="10">
        <v>2</v>
      </c>
      <c r="B4" s="11">
        <v>201260107001</v>
      </c>
      <c r="C4" s="12" t="s">
        <v>24</v>
      </c>
      <c r="D4" s="12" t="s">
        <v>25</v>
      </c>
      <c r="E4" s="12" t="s">
        <v>20</v>
      </c>
      <c r="F4" s="12" t="s">
        <v>23</v>
      </c>
      <c r="G4" s="12" t="s">
        <v>26</v>
      </c>
      <c r="H4" s="12" t="s">
        <v>20</v>
      </c>
      <c r="I4" s="12" t="s">
        <v>20</v>
      </c>
      <c r="J4" s="12" t="s">
        <v>22</v>
      </c>
      <c r="K4" s="12" t="s">
        <v>27</v>
      </c>
      <c r="L4" s="12" t="s">
        <v>22</v>
      </c>
      <c r="M4" s="12">
        <v>0</v>
      </c>
      <c r="N4" s="12">
        <v>6.63</v>
      </c>
      <c r="O4" s="12">
        <v>6.79</v>
      </c>
      <c r="P4" s="12">
        <v>6.2</v>
      </c>
      <c r="Q4" s="12">
        <v>1</v>
      </c>
    </row>
    <row r="5" ht="15" customHeight="1" spans="1:17">
      <c r="A5" s="10">
        <v>3</v>
      </c>
      <c r="B5" s="11">
        <v>201260107002</v>
      </c>
      <c r="C5" s="12" t="s">
        <v>28</v>
      </c>
      <c r="D5" s="12" t="s">
        <v>25</v>
      </c>
      <c r="E5" s="12" t="s">
        <v>23</v>
      </c>
      <c r="F5" s="12" t="s">
        <v>23</v>
      </c>
      <c r="G5" s="12" t="s">
        <v>20</v>
      </c>
      <c r="H5" s="12" t="s">
        <v>27</v>
      </c>
      <c r="I5" s="12" t="s">
        <v>22</v>
      </c>
      <c r="J5" s="12" t="s">
        <v>23</v>
      </c>
      <c r="K5" s="12" t="s">
        <v>22</v>
      </c>
      <c r="L5" s="12" t="s">
        <v>27</v>
      </c>
      <c r="M5" s="12">
        <v>0</v>
      </c>
      <c r="N5" s="12">
        <v>7.42</v>
      </c>
      <c r="O5" s="12">
        <v>7.7</v>
      </c>
      <c r="P5" s="12">
        <v>7.46</v>
      </c>
      <c r="Q5" s="12">
        <v>0</v>
      </c>
    </row>
    <row r="6" ht="15" customHeight="1" spans="1:17">
      <c r="A6" s="10">
        <v>4</v>
      </c>
      <c r="B6" s="11">
        <v>201260107003</v>
      </c>
      <c r="C6" s="12" t="s">
        <v>29</v>
      </c>
      <c r="D6" s="12" t="s">
        <v>19</v>
      </c>
      <c r="E6" s="12" t="s">
        <v>23</v>
      </c>
      <c r="F6" s="12" t="s">
        <v>23</v>
      </c>
      <c r="G6" s="12" t="s">
        <v>20</v>
      </c>
      <c r="H6" s="12" t="s">
        <v>27</v>
      </c>
      <c r="I6" s="12" t="s">
        <v>27</v>
      </c>
      <c r="J6" s="12" t="s">
        <v>22</v>
      </c>
      <c r="K6" s="12" t="s">
        <v>27</v>
      </c>
      <c r="L6" s="12" t="s">
        <v>22</v>
      </c>
      <c r="M6" s="12">
        <v>0</v>
      </c>
      <c r="N6" s="12">
        <v>7.5</v>
      </c>
      <c r="O6" s="12">
        <v>7.35</v>
      </c>
      <c r="P6" s="12">
        <v>7.3</v>
      </c>
      <c r="Q6" s="12">
        <v>0</v>
      </c>
    </row>
    <row r="7" ht="15" customHeight="1" spans="1:17">
      <c r="A7" s="10">
        <v>5</v>
      </c>
      <c r="B7" s="11">
        <v>201260107004</v>
      </c>
      <c r="C7" s="12" t="s">
        <v>30</v>
      </c>
      <c r="D7" s="12" t="s">
        <v>25</v>
      </c>
      <c r="E7" s="12" t="s">
        <v>26</v>
      </c>
      <c r="F7" s="12" t="s">
        <v>20</v>
      </c>
      <c r="G7" s="12" t="s">
        <v>23</v>
      </c>
      <c r="H7" s="12" t="s">
        <v>20</v>
      </c>
      <c r="I7" s="12" t="s">
        <v>22</v>
      </c>
      <c r="J7" s="12" t="s">
        <v>31</v>
      </c>
      <c r="K7" s="12" t="s">
        <v>20</v>
      </c>
      <c r="L7" s="12" t="s">
        <v>22</v>
      </c>
      <c r="M7" s="12">
        <v>1</v>
      </c>
      <c r="N7" s="12">
        <v>5.29</v>
      </c>
      <c r="O7" s="12">
        <v>5.86</v>
      </c>
      <c r="P7" s="12">
        <v>5.03</v>
      </c>
      <c r="Q7" s="12">
        <v>3</v>
      </c>
    </row>
    <row r="8" ht="15" customHeight="1" spans="1:17">
      <c r="A8" s="10">
        <v>6</v>
      </c>
      <c r="B8" s="11">
        <v>201260107005</v>
      </c>
      <c r="C8" s="12" t="s">
        <v>32</v>
      </c>
      <c r="D8" s="12" t="s">
        <v>19</v>
      </c>
      <c r="E8" s="12" t="s">
        <v>20</v>
      </c>
      <c r="F8" s="12" t="s">
        <v>31</v>
      </c>
      <c r="G8" s="12" t="s">
        <v>21</v>
      </c>
      <c r="H8" s="12" t="s">
        <v>27</v>
      </c>
      <c r="I8" s="12" t="s">
        <v>23</v>
      </c>
      <c r="J8" s="12" t="s">
        <v>22</v>
      </c>
      <c r="K8" s="12" t="s">
        <v>31</v>
      </c>
      <c r="L8" s="12" t="s">
        <v>22</v>
      </c>
      <c r="M8" s="12">
        <v>2</v>
      </c>
      <c r="N8" s="12">
        <v>4.75</v>
      </c>
      <c r="O8" s="12">
        <v>5.92</v>
      </c>
      <c r="P8" s="12">
        <v>5.37</v>
      </c>
      <c r="Q8" s="12">
        <v>3</v>
      </c>
    </row>
    <row r="9" ht="15" customHeight="1" spans="1:17">
      <c r="A9" s="10">
        <v>7</v>
      </c>
      <c r="B9" s="11">
        <v>201260107006</v>
      </c>
      <c r="C9" s="12" t="s">
        <v>33</v>
      </c>
      <c r="D9" s="12" t="s">
        <v>19</v>
      </c>
      <c r="E9" s="12" t="s">
        <v>23</v>
      </c>
      <c r="F9" s="12" t="s">
        <v>27</v>
      </c>
      <c r="G9" s="12" t="s">
        <v>27</v>
      </c>
      <c r="H9" s="12" t="s">
        <v>27</v>
      </c>
      <c r="I9" s="12" t="s">
        <v>27</v>
      </c>
      <c r="J9" s="12" t="s">
        <v>22</v>
      </c>
      <c r="K9" s="12" t="s">
        <v>27</v>
      </c>
      <c r="L9" s="12" t="s">
        <v>22</v>
      </c>
      <c r="M9" s="12">
        <v>0</v>
      </c>
      <c r="N9" s="12">
        <v>7.92</v>
      </c>
      <c r="O9" s="12">
        <v>7.99</v>
      </c>
      <c r="P9" s="12">
        <v>8</v>
      </c>
      <c r="Q9" s="12">
        <v>0</v>
      </c>
    </row>
    <row r="10" ht="15" customHeight="1" spans="1:17">
      <c r="A10" s="10">
        <v>8</v>
      </c>
      <c r="B10" s="11">
        <v>201260107007</v>
      </c>
      <c r="C10" s="12" t="s">
        <v>34</v>
      </c>
      <c r="D10" s="12" t="s">
        <v>27</v>
      </c>
      <c r="E10" s="12" t="s">
        <v>23</v>
      </c>
      <c r="F10" s="12" t="s">
        <v>20</v>
      </c>
      <c r="G10" s="12" t="s">
        <v>23</v>
      </c>
      <c r="H10" s="12" t="s">
        <v>27</v>
      </c>
      <c r="I10" s="12" t="s">
        <v>20</v>
      </c>
      <c r="J10" s="12" t="s">
        <v>22</v>
      </c>
      <c r="K10" s="12" t="s">
        <v>19</v>
      </c>
      <c r="L10" s="12" t="s">
        <v>22</v>
      </c>
      <c r="M10" s="12">
        <v>0</v>
      </c>
      <c r="N10" s="12">
        <v>7.17</v>
      </c>
      <c r="O10" s="12">
        <v>7.32</v>
      </c>
      <c r="P10" s="12">
        <v>7.13</v>
      </c>
      <c r="Q10" s="12">
        <v>0</v>
      </c>
    </row>
    <row r="11" ht="15" customHeight="1" spans="1:17">
      <c r="A11" s="10">
        <v>9</v>
      </c>
      <c r="B11" s="11">
        <v>201260107008</v>
      </c>
      <c r="C11" s="12" t="s">
        <v>35</v>
      </c>
      <c r="D11" s="12" t="s">
        <v>27</v>
      </c>
      <c r="E11" s="12" t="s">
        <v>20</v>
      </c>
      <c r="F11" s="12" t="s">
        <v>20</v>
      </c>
      <c r="G11" s="12" t="s">
        <v>23</v>
      </c>
      <c r="H11" s="12" t="s">
        <v>23</v>
      </c>
      <c r="I11" s="12" t="s">
        <v>22</v>
      </c>
      <c r="J11" s="12" t="s">
        <v>20</v>
      </c>
      <c r="K11" s="12" t="s">
        <v>27</v>
      </c>
      <c r="L11" s="12" t="s">
        <v>22</v>
      </c>
      <c r="M11" s="12">
        <v>0</v>
      </c>
      <c r="N11" s="12">
        <v>6.71</v>
      </c>
      <c r="O11" s="12">
        <v>6.47</v>
      </c>
      <c r="P11" s="12">
        <v>6.47</v>
      </c>
      <c r="Q11" s="12">
        <v>0</v>
      </c>
    </row>
    <row r="12" ht="15" customHeight="1" spans="1:17">
      <c r="A12" s="10">
        <v>10</v>
      </c>
      <c r="B12" s="11">
        <v>201260107009</v>
      </c>
      <c r="C12" s="12" t="s">
        <v>36</v>
      </c>
      <c r="D12" s="12" t="s">
        <v>25</v>
      </c>
      <c r="E12" s="12" t="s">
        <v>27</v>
      </c>
      <c r="F12" s="12" t="s">
        <v>19</v>
      </c>
      <c r="G12" s="12" t="s">
        <v>20</v>
      </c>
      <c r="H12" s="12" t="s">
        <v>27</v>
      </c>
      <c r="I12" s="12" t="s">
        <v>27</v>
      </c>
      <c r="J12" s="12" t="s">
        <v>22</v>
      </c>
      <c r="K12" s="12" t="s">
        <v>22</v>
      </c>
      <c r="L12" s="12" t="s">
        <v>27</v>
      </c>
      <c r="M12" s="12">
        <v>0</v>
      </c>
      <c r="N12" s="12">
        <v>8.08</v>
      </c>
      <c r="O12" s="12">
        <v>7.19</v>
      </c>
      <c r="P12" s="12">
        <v>7.31</v>
      </c>
      <c r="Q12" s="12">
        <v>0</v>
      </c>
    </row>
    <row r="13" ht="15" customHeight="1" spans="1:17">
      <c r="A13" s="10">
        <v>11</v>
      </c>
      <c r="B13" s="11">
        <v>201260107010</v>
      </c>
      <c r="C13" s="12" t="s">
        <v>37</v>
      </c>
      <c r="D13" s="12" t="s">
        <v>19</v>
      </c>
      <c r="E13" s="12" t="s">
        <v>23</v>
      </c>
      <c r="F13" s="12" t="s">
        <v>19</v>
      </c>
      <c r="G13" s="12" t="s">
        <v>23</v>
      </c>
      <c r="H13" s="12" t="s">
        <v>23</v>
      </c>
      <c r="I13" s="12" t="s">
        <v>19</v>
      </c>
      <c r="J13" s="12" t="s">
        <v>22</v>
      </c>
      <c r="K13" s="12" t="s">
        <v>20</v>
      </c>
      <c r="L13" s="12" t="s">
        <v>22</v>
      </c>
      <c r="M13" s="12">
        <v>0</v>
      </c>
      <c r="N13" s="12">
        <v>7.71</v>
      </c>
      <c r="O13" s="12">
        <v>7.54</v>
      </c>
      <c r="P13" s="12">
        <v>7.73</v>
      </c>
      <c r="Q13" s="12">
        <v>0</v>
      </c>
    </row>
    <row r="14" ht="15" customHeight="1" spans="1:17">
      <c r="A14" s="10">
        <v>12</v>
      </c>
      <c r="B14" s="11">
        <v>201260107011</v>
      </c>
      <c r="C14" s="12" t="s">
        <v>38</v>
      </c>
      <c r="D14" s="12" t="s">
        <v>25</v>
      </c>
      <c r="E14" s="12" t="s">
        <v>19</v>
      </c>
      <c r="F14" s="12" t="s">
        <v>23</v>
      </c>
      <c r="G14" s="12" t="s">
        <v>20</v>
      </c>
      <c r="H14" s="12" t="s">
        <v>23</v>
      </c>
      <c r="I14" s="12" t="s">
        <v>22</v>
      </c>
      <c r="J14" s="12" t="s">
        <v>27</v>
      </c>
      <c r="K14" s="12" t="s">
        <v>22</v>
      </c>
      <c r="L14" s="12" t="s">
        <v>20</v>
      </c>
      <c r="M14" s="12">
        <v>0</v>
      </c>
      <c r="N14" s="12">
        <v>7.5</v>
      </c>
      <c r="O14" s="12">
        <v>7.21</v>
      </c>
      <c r="P14" s="12">
        <v>6.61</v>
      </c>
      <c r="Q14" s="12">
        <v>1</v>
      </c>
    </row>
    <row r="15" ht="15" customHeight="1" spans="1:17">
      <c r="A15" s="10">
        <v>13</v>
      </c>
      <c r="B15" s="11">
        <v>201260107012</v>
      </c>
      <c r="C15" s="12" t="s">
        <v>39</v>
      </c>
      <c r="D15" s="12" t="s">
        <v>27</v>
      </c>
      <c r="E15" s="12" t="s">
        <v>20</v>
      </c>
      <c r="F15" s="12" t="s">
        <v>31</v>
      </c>
      <c r="G15" s="12" t="s">
        <v>26</v>
      </c>
      <c r="H15" s="12" t="s">
        <v>31</v>
      </c>
      <c r="I15" s="12" t="s">
        <v>20</v>
      </c>
      <c r="J15" s="12" t="s">
        <v>22</v>
      </c>
      <c r="K15" s="12" t="s">
        <v>22</v>
      </c>
      <c r="L15" s="12" t="s">
        <v>31</v>
      </c>
      <c r="M15" s="12">
        <v>3</v>
      </c>
      <c r="N15" s="12">
        <v>3.29</v>
      </c>
      <c r="O15" s="12">
        <v>5.66</v>
      </c>
      <c r="P15" s="12">
        <v>4.49</v>
      </c>
      <c r="Q15" s="12">
        <v>5</v>
      </c>
    </row>
    <row r="16" ht="15" customHeight="1" spans="1:17">
      <c r="A16" s="10">
        <v>14</v>
      </c>
      <c r="B16" s="11">
        <v>201260107013</v>
      </c>
      <c r="C16" s="12" t="s">
        <v>40</v>
      </c>
      <c r="D16" s="12" t="s">
        <v>25</v>
      </c>
      <c r="E16" s="12" t="s">
        <v>23</v>
      </c>
      <c r="F16" s="12" t="s">
        <v>23</v>
      </c>
      <c r="G16" s="12" t="s">
        <v>23</v>
      </c>
      <c r="H16" s="12" t="s">
        <v>27</v>
      </c>
      <c r="I16" s="12" t="s">
        <v>22</v>
      </c>
      <c r="J16" s="12" t="s">
        <v>19</v>
      </c>
      <c r="K16" s="12" t="s">
        <v>22</v>
      </c>
      <c r="L16" s="12" t="s">
        <v>19</v>
      </c>
      <c r="M16" s="12">
        <v>0</v>
      </c>
      <c r="N16" s="12">
        <v>8</v>
      </c>
      <c r="O16" s="12">
        <v>7.68</v>
      </c>
      <c r="P16" s="12">
        <v>7.79</v>
      </c>
      <c r="Q16" s="12">
        <v>0</v>
      </c>
    </row>
    <row r="17" ht="15" customHeight="1" spans="1:17">
      <c r="A17" s="10">
        <v>15</v>
      </c>
      <c r="B17" s="11">
        <v>201260107014</v>
      </c>
      <c r="C17" s="12" t="s">
        <v>41</v>
      </c>
      <c r="D17" s="12" t="s">
        <v>19</v>
      </c>
      <c r="E17" s="12" t="s">
        <v>23</v>
      </c>
      <c r="F17" s="12" t="s">
        <v>27</v>
      </c>
      <c r="G17" s="12" t="s">
        <v>27</v>
      </c>
      <c r="H17" s="12" t="s">
        <v>27</v>
      </c>
      <c r="I17" s="12" t="s">
        <v>27</v>
      </c>
      <c r="J17" s="12" t="s">
        <v>22</v>
      </c>
      <c r="K17" s="12" t="s">
        <v>19</v>
      </c>
      <c r="L17" s="12" t="s">
        <v>22</v>
      </c>
      <c r="M17" s="12">
        <v>0</v>
      </c>
      <c r="N17" s="12">
        <v>8.04</v>
      </c>
      <c r="O17" s="12">
        <v>7.23</v>
      </c>
      <c r="P17" s="12">
        <v>7.3</v>
      </c>
      <c r="Q17" s="12">
        <v>0</v>
      </c>
    </row>
    <row r="18" ht="15" customHeight="1" spans="1:17">
      <c r="A18" s="10">
        <v>16</v>
      </c>
      <c r="B18" s="11">
        <v>201260107015</v>
      </c>
      <c r="C18" s="12" t="s">
        <v>42</v>
      </c>
      <c r="D18" s="12" t="s">
        <v>27</v>
      </c>
      <c r="E18" s="12" t="s">
        <v>23</v>
      </c>
      <c r="F18" s="12" t="s">
        <v>27</v>
      </c>
      <c r="G18" s="12" t="s">
        <v>19</v>
      </c>
      <c r="H18" s="12" t="s">
        <v>27</v>
      </c>
      <c r="I18" s="12" t="s">
        <v>22</v>
      </c>
      <c r="J18" s="12" t="s">
        <v>19</v>
      </c>
      <c r="K18" s="12" t="s">
        <v>22</v>
      </c>
      <c r="L18" s="12" t="s">
        <v>27</v>
      </c>
      <c r="M18" s="12">
        <v>0</v>
      </c>
      <c r="N18" s="12">
        <v>8.13</v>
      </c>
      <c r="O18" s="12">
        <v>7.22</v>
      </c>
      <c r="P18" s="12">
        <v>7.57</v>
      </c>
      <c r="Q18" s="12">
        <v>0</v>
      </c>
    </row>
    <row r="19" ht="15" customHeight="1" spans="1:17">
      <c r="A19" s="10">
        <v>17</v>
      </c>
      <c r="B19" s="11">
        <v>201260107016</v>
      </c>
      <c r="C19" s="12" t="s">
        <v>43</v>
      </c>
      <c r="D19" s="12" t="s">
        <v>19</v>
      </c>
      <c r="E19" s="12" t="s">
        <v>20</v>
      </c>
      <c r="F19" s="12" t="s">
        <v>27</v>
      </c>
      <c r="G19" s="12" t="s">
        <v>23</v>
      </c>
      <c r="H19" s="12" t="s">
        <v>27</v>
      </c>
      <c r="I19" s="12" t="s">
        <v>27</v>
      </c>
      <c r="J19" s="12" t="s">
        <v>22</v>
      </c>
      <c r="K19" s="12" t="s">
        <v>22</v>
      </c>
      <c r="L19" s="12" t="s">
        <v>31</v>
      </c>
      <c r="M19" s="12">
        <v>1</v>
      </c>
      <c r="N19" s="12">
        <v>6.63</v>
      </c>
      <c r="O19" s="12">
        <v>7.01</v>
      </c>
      <c r="P19" s="12">
        <v>6.44</v>
      </c>
      <c r="Q19" s="12">
        <v>2</v>
      </c>
    </row>
    <row r="20" ht="15" customHeight="1" spans="1:17">
      <c r="A20" s="10">
        <v>18</v>
      </c>
      <c r="B20" s="11">
        <v>201260107017</v>
      </c>
      <c r="C20" s="12" t="s">
        <v>44</v>
      </c>
      <c r="D20" s="12" t="s">
        <v>19</v>
      </c>
      <c r="E20" s="12" t="s">
        <v>31</v>
      </c>
      <c r="F20" s="12" t="s">
        <v>31</v>
      </c>
      <c r="G20" s="12" t="s">
        <v>31</v>
      </c>
      <c r="H20" s="12" t="s">
        <v>31</v>
      </c>
      <c r="I20" s="12" t="s">
        <v>31</v>
      </c>
      <c r="J20" s="12" t="s">
        <v>22</v>
      </c>
      <c r="K20" s="12" t="s">
        <v>31</v>
      </c>
      <c r="L20" s="12" t="s">
        <v>22</v>
      </c>
      <c r="M20" s="12">
        <v>6</v>
      </c>
      <c r="N20" s="12">
        <v>0.75</v>
      </c>
      <c r="O20" s="12">
        <v>5.3</v>
      </c>
      <c r="P20" s="12">
        <v>3.01</v>
      </c>
      <c r="Q20" s="12">
        <v>10</v>
      </c>
    </row>
    <row r="21" ht="15" customHeight="1" spans="1:17">
      <c r="A21" s="10">
        <v>19</v>
      </c>
      <c r="B21" s="11">
        <v>201260107018</v>
      </c>
      <c r="C21" s="12" t="s">
        <v>45</v>
      </c>
      <c r="D21" s="12" t="s">
        <v>25</v>
      </c>
      <c r="E21" s="12" t="s">
        <v>20</v>
      </c>
      <c r="F21" s="12" t="s">
        <v>23</v>
      </c>
      <c r="G21" s="12" t="s">
        <v>21</v>
      </c>
      <c r="H21" s="12" t="s">
        <v>31</v>
      </c>
      <c r="I21" s="12" t="s">
        <v>23</v>
      </c>
      <c r="J21" s="12" t="s">
        <v>22</v>
      </c>
      <c r="K21" s="12" t="s">
        <v>23</v>
      </c>
      <c r="L21" s="12" t="s">
        <v>22</v>
      </c>
      <c r="M21" s="12">
        <v>1</v>
      </c>
      <c r="N21" s="12">
        <v>5.54</v>
      </c>
      <c r="O21" s="12">
        <v>7.1</v>
      </c>
      <c r="P21" s="12">
        <v>6.8</v>
      </c>
      <c r="Q21" s="12">
        <v>1</v>
      </c>
    </row>
    <row r="22" ht="15" customHeight="1" spans="1:17">
      <c r="A22" s="10">
        <v>20</v>
      </c>
      <c r="B22" s="11">
        <v>201260107019</v>
      </c>
      <c r="C22" s="12" t="s">
        <v>46</v>
      </c>
      <c r="D22" s="12" t="s">
        <v>19</v>
      </c>
      <c r="E22" s="12" t="s">
        <v>20</v>
      </c>
      <c r="F22" s="12" t="s">
        <v>23</v>
      </c>
      <c r="G22" s="12" t="s">
        <v>23</v>
      </c>
      <c r="H22" s="12" t="s">
        <v>20</v>
      </c>
      <c r="I22" s="12" t="s">
        <v>23</v>
      </c>
      <c r="J22" s="12" t="s">
        <v>22</v>
      </c>
      <c r="K22" s="12" t="s">
        <v>19</v>
      </c>
      <c r="L22" s="12" t="s">
        <v>22</v>
      </c>
      <c r="M22" s="12">
        <v>0</v>
      </c>
      <c r="N22" s="12">
        <v>7.08</v>
      </c>
      <c r="O22" s="12">
        <v>6.58</v>
      </c>
      <c r="P22" s="12">
        <v>5.97</v>
      </c>
      <c r="Q22" s="12">
        <v>2</v>
      </c>
    </row>
    <row r="23" ht="15" customHeight="1" spans="1:17">
      <c r="A23" s="10">
        <v>21</v>
      </c>
      <c r="B23" s="11">
        <v>201260107021</v>
      </c>
      <c r="C23" s="12" t="s">
        <v>47</v>
      </c>
      <c r="D23" s="12" t="s">
        <v>19</v>
      </c>
      <c r="E23" s="12" t="s">
        <v>27</v>
      </c>
      <c r="F23" s="12" t="s">
        <v>27</v>
      </c>
      <c r="G23" s="12" t="s">
        <v>23</v>
      </c>
      <c r="H23" s="12" t="s">
        <v>27</v>
      </c>
      <c r="I23" s="12" t="s">
        <v>19</v>
      </c>
      <c r="J23" s="12" t="s">
        <v>22</v>
      </c>
      <c r="K23" s="12" t="s">
        <v>22</v>
      </c>
      <c r="L23" s="12" t="s">
        <v>27</v>
      </c>
      <c r="M23" s="12">
        <v>0</v>
      </c>
      <c r="N23" s="12">
        <v>8.13</v>
      </c>
      <c r="O23" s="12">
        <v>7.52</v>
      </c>
      <c r="P23" s="12">
        <v>7.59</v>
      </c>
      <c r="Q23" s="12">
        <v>0</v>
      </c>
    </row>
    <row r="24" ht="15" customHeight="1" spans="1:17">
      <c r="A24" s="10">
        <v>22</v>
      </c>
      <c r="B24" s="11">
        <v>201260107022</v>
      </c>
      <c r="C24" s="12" t="s">
        <v>48</v>
      </c>
      <c r="D24" s="12" t="s">
        <v>19</v>
      </c>
      <c r="E24" s="12" t="s">
        <v>19</v>
      </c>
      <c r="F24" s="12" t="s">
        <v>27</v>
      </c>
      <c r="G24" s="12" t="s">
        <v>20</v>
      </c>
      <c r="H24" s="12" t="s">
        <v>25</v>
      </c>
      <c r="I24" s="12" t="s">
        <v>27</v>
      </c>
      <c r="J24" s="12" t="s">
        <v>22</v>
      </c>
      <c r="K24" s="12" t="s">
        <v>19</v>
      </c>
      <c r="L24" s="12" t="s">
        <v>22</v>
      </c>
      <c r="M24" s="12">
        <v>0</v>
      </c>
      <c r="N24" s="12">
        <v>8.46</v>
      </c>
      <c r="O24" s="12">
        <v>8.42</v>
      </c>
      <c r="P24" s="12">
        <v>8.61</v>
      </c>
      <c r="Q24" s="12">
        <v>0</v>
      </c>
    </row>
    <row r="25" ht="15" customHeight="1" spans="1:17">
      <c r="A25" s="10">
        <v>23</v>
      </c>
      <c r="B25" s="11">
        <v>201260107023</v>
      </c>
      <c r="C25" s="12" t="s">
        <v>49</v>
      </c>
      <c r="D25" s="12" t="s">
        <v>25</v>
      </c>
      <c r="E25" s="12" t="s">
        <v>19</v>
      </c>
      <c r="F25" s="12" t="s">
        <v>27</v>
      </c>
      <c r="G25" s="12" t="s">
        <v>27</v>
      </c>
      <c r="H25" s="12" t="s">
        <v>19</v>
      </c>
      <c r="I25" s="12" t="s">
        <v>22</v>
      </c>
      <c r="J25" s="12" t="s">
        <v>19</v>
      </c>
      <c r="K25" s="12" t="s">
        <v>22</v>
      </c>
      <c r="L25" s="12" t="s">
        <v>23</v>
      </c>
      <c r="M25" s="12">
        <v>0</v>
      </c>
      <c r="N25" s="12">
        <v>8.54</v>
      </c>
      <c r="O25" s="12">
        <v>8.5</v>
      </c>
      <c r="P25" s="12">
        <v>8.26</v>
      </c>
      <c r="Q25" s="12">
        <v>0</v>
      </c>
    </row>
    <row r="26" ht="15" customHeight="1" spans="1:17">
      <c r="A26" s="10">
        <v>24</v>
      </c>
      <c r="B26" s="11">
        <v>201260107024</v>
      </c>
      <c r="C26" s="12" t="s">
        <v>50</v>
      </c>
      <c r="D26" s="12" t="s">
        <v>19</v>
      </c>
      <c r="E26" s="12" t="s">
        <v>27</v>
      </c>
      <c r="F26" s="12" t="s">
        <v>27</v>
      </c>
      <c r="G26" s="12" t="s">
        <v>23</v>
      </c>
      <c r="H26" s="12" t="s">
        <v>27</v>
      </c>
      <c r="I26" s="12" t="s">
        <v>27</v>
      </c>
      <c r="J26" s="12" t="s">
        <v>22</v>
      </c>
      <c r="K26" s="12" t="s">
        <v>22</v>
      </c>
      <c r="L26" s="12" t="s">
        <v>27</v>
      </c>
      <c r="M26" s="12">
        <v>0</v>
      </c>
      <c r="N26" s="12">
        <v>7.96</v>
      </c>
      <c r="O26" s="12">
        <v>7.43</v>
      </c>
      <c r="P26" s="12">
        <v>7.53</v>
      </c>
      <c r="Q26" s="12">
        <v>0</v>
      </c>
    </row>
    <row r="27" ht="15" customHeight="1" spans="1:17">
      <c r="A27" s="10">
        <v>25</v>
      </c>
      <c r="B27" s="11">
        <v>201260107025</v>
      </c>
      <c r="C27" s="12" t="s">
        <v>51</v>
      </c>
      <c r="D27" s="12" t="s">
        <v>27</v>
      </c>
      <c r="E27" s="12" t="s">
        <v>20</v>
      </c>
      <c r="F27" s="12" t="s">
        <v>20</v>
      </c>
      <c r="G27" s="12" t="s">
        <v>20</v>
      </c>
      <c r="H27" s="12" t="s">
        <v>23</v>
      </c>
      <c r="I27" s="12" t="s">
        <v>27</v>
      </c>
      <c r="J27" s="12" t="s">
        <v>22</v>
      </c>
      <c r="K27" s="12" t="s">
        <v>22</v>
      </c>
      <c r="L27" s="12" t="s">
        <v>23</v>
      </c>
      <c r="M27" s="12">
        <v>0</v>
      </c>
      <c r="N27" s="12">
        <v>6.79</v>
      </c>
      <c r="O27" s="12">
        <v>6.48</v>
      </c>
      <c r="P27" s="12">
        <v>6.81</v>
      </c>
      <c r="Q27" s="12">
        <v>0</v>
      </c>
    </row>
    <row r="28" ht="15" customHeight="1" spans="1:17">
      <c r="A28" s="10">
        <v>26</v>
      </c>
      <c r="B28" s="11">
        <v>201260107026</v>
      </c>
      <c r="C28" s="12" t="s">
        <v>52</v>
      </c>
      <c r="D28" s="12" t="s">
        <v>19</v>
      </c>
      <c r="E28" s="12" t="s">
        <v>27</v>
      </c>
      <c r="F28" s="12" t="s">
        <v>27</v>
      </c>
      <c r="G28" s="12" t="s">
        <v>23</v>
      </c>
      <c r="H28" s="12" t="s">
        <v>19</v>
      </c>
      <c r="I28" s="12" t="s">
        <v>19</v>
      </c>
      <c r="J28" s="12" t="s">
        <v>22</v>
      </c>
      <c r="K28" s="12" t="s">
        <v>19</v>
      </c>
      <c r="L28" s="12" t="s">
        <v>22</v>
      </c>
      <c r="M28" s="12">
        <v>0</v>
      </c>
      <c r="N28" s="12">
        <v>8.42</v>
      </c>
      <c r="O28" s="12">
        <v>7.9</v>
      </c>
      <c r="P28" s="12">
        <v>8</v>
      </c>
      <c r="Q28" s="12">
        <v>0</v>
      </c>
    </row>
    <row r="29" ht="15" customHeight="1" spans="1:17">
      <c r="A29" s="10">
        <v>27</v>
      </c>
      <c r="B29" s="11">
        <v>201260107027</v>
      </c>
      <c r="C29" s="12" t="s">
        <v>53</v>
      </c>
      <c r="D29" s="12" t="s">
        <v>19</v>
      </c>
      <c r="E29" s="12" t="s">
        <v>23</v>
      </c>
      <c r="F29" s="12" t="s">
        <v>23</v>
      </c>
      <c r="G29" s="12" t="s">
        <v>20</v>
      </c>
      <c r="H29" s="12" t="s">
        <v>23</v>
      </c>
      <c r="I29" s="12" t="s">
        <v>22</v>
      </c>
      <c r="J29" s="12" t="s">
        <v>23</v>
      </c>
      <c r="K29" s="12" t="s">
        <v>22</v>
      </c>
      <c r="L29" s="12" t="s">
        <v>23</v>
      </c>
      <c r="M29" s="12">
        <v>0</v>
      </c>
      <c r="N29" s="12">
        <v>7.04</v>
      </c>
      <c r="O29" s="12">
        <v>7.34</v>
      </c>
      <c r="P29" s="12">
        <v>6.73</v>
      </c>
      <c r="Q29" s="12">
        <v>0</v>
      </c>
    </row>
    <row r="30" ht="15" customHeight="1" spans="1:17">
      <c r="A30" s="10">
        <v>28</v>
      </c>
      <c r="B30" s="11">
        <v>201260107028</v>
      </c>
      <c r="C30" s="12" t="s">
        <v>54</v>
      </c>
      <c r="D30" s="12" t="s">
        <v>19</v>
      </c>
      <c r="E30" s="12" t="s">
        <v>20</v>
      </c>
      <c r="F30" s="12" t="s">
        <v>20</v>
      </c>
      <c r="G30" s="12" t="s">
        <v>23</v>
      </c>
      <c r="H30" s="12" t="s">
        <v>20</v>
      </c>
      <c r="I30" s="12" t="s">
        <v>23</v>
      </c>
      <c r="J30" s="12" t="s">
        <v>22</v>
      </c>
      <c r="K30" s="12" t="s">
        <v>27</v>
      </c>
      <c r="L30" s="12" t="s">
        <v>22</v>
      </c>
      <c r="M30" s="12">
        <v>0</v>
      </c>
      <c r="N30" s="12">
        <v>6.79</v>
      </c>
      <c r="O30" s="12">
        <v>7.02</v>
      </c>
      <c r="P30" s="12">
        <v>6.7</v>
      </c>
      <c r="Q30" s="12">
        <v>0</v>
      </c>
    </row>
    <row r="31" ht="15" customHeight="1" spans="1:17">
      <c r="A31" s="10">
        <v>29</v>
      </c>
      <c r="B31" s="11">
        <v>201260107030</v>
      </c>
      <c r="C31" s="12" t="s">
        <v>55</v>
      </c>
      <c r="D31" s="12" t="s">
        <v>19</v>
      </c>
      <c r="E31" s="12" t="s">
        <v>20</v>
      </c>
      <c r="F31" s="12" t="s">
        <v>31</v>
      </c>
      <c r="G31" s="12" t="s">
        <v>23</v>
      </c>
      <c r="H31" s="12" t="s">
        <v>23</v>
      </c>
      <c r="I31" s="12" t="s">
        <v>23</v>
      </c>
      <c r="J31" s="12" t="s">
        <v>22</v>
      </c>
      <c r="K31" s="12" t="s">
        <v>27</v>
      </c>
      <c r="L31" s="12" t="s">
        <v>22</v>
      </c>
      <c r="M31" s="12">
        <v>1</v>
      </c>
      <c r="N31" s="12">
        <v>5.96</v>
      </c>
      <c r="O31" s="12">
        <v>6.59</v>
      </c>
      <c r="P31" s="12">
        <v>6.37</v>
      </c>
      <c r="Q31" s="12">
        <v>1</v>
      </c>
    </row>
    <row r="32" ht="15" customHeight="1" spans="1:17">
      <c r="A32" s="10">
        <v>30</v>
      </c>
      <c r="B32" s="11">
        <v>201260107031</v>
      </c>
      <c r="C32" s="12" t="s">
        <v>56</v>
      </c>
      <c r="D32" s="12" t="s">
        <v>19</v>
      </c>
      <c r="E32" s="12" t="s">
        <v>20</v>
      </c>
      <c r="F32" s="12" t="s">
        <v>23</v>
      </c>
      <c r="G32" s="12" t="s">
        <v>23</v>
      </c>
      <c r="H32" s="12" t="s">
        <v>19</v>
      </c>
      <c r="I32" s="12" t="s">
        <v>22</v>
      </c>
      <c r="J32" s="12" t="s">
        <v>23</v>
      </c>
      <c r="K32" s="12" t="s">
        <v>23</v>
      </c>
      <c r="L32" s="12" t="s">
        <v>22</v>
      </c>
      <c r="M32" s="12">
        <v>0</v>
      </c>
      <c r="N32" s="12">
        <v>7.33</v>
      </c>
      <c r="O32" s="12">
        <v>7.38</v>
      </c>
      <c r="P32" s="12">
        <v>7.07</v>
      </c>
      <c r="Q32" s="12">
        <v>0</v>
      </c>
    </row>
    <row r="33" ht="15" customHeight="1" spans="1:17">
      <c r="A33" s="10">
        <v>31</v>
      </c>
      <c r="B33" s="11">
        <v>201260107032</v>
      </c>
      <c r="C33" s="12" t="s">
        <v>57</v>
      </c>
      <c r="D33" s="12" t="s">
        <v>19</v>
      </c>
      <c r="E33" s="12" t="s">
        <v>20</v>
      </c>
      <c r="F33" s="12" t="s">
        <v>23</v>
      </c>
      <c r="G33" s="12" t="s">
        <v>26</v>
      </c>
      <c r="H33" s="12" t="s">
        <v>20</v>
      </c>
      <c r="I33" s="12" t="s">
        <v>22</v>
      </c>
      <c r="J33" s="12" t="s">
        <v>23</v>
      </c>
      <c r="K33" s="12" t="s">
        <v>22</v>
      </c>
      <c r="L33" s="12" t="s">
        <v>20</v>
      </c>
      <c r="M33" s="12">
        <v>0</v>
      </c>
      <c r="N33" s="12">
        <v>6.46</v>
      </c>
      <c r="O33" s="12">
        <v>6.71</v>
      </c>
      <c r="P33" s="12">
        <v>6.74</v>
      </c>
      <c r="Q33" s="12">
        <v>0</v>
      </c>
    </row>
    <row r="34" ht="15" customHeight="1" spans="1:17">
      <c r="A34" s="10">
        <v>32</v>
      </c>
      <c r="B34" s="11">
        <v>201260107033</v>
      </c>
      <c r="C34" s="12" t="s">
        <v>58</v>
      </c>
      <c r="D34" s="12" t="s">
        <v>19</v>
      </c>
      <c r="E34" s="12" t="s">
        <v>27</v>
      </c>
      <c r="F34" s="12" t="s">
        <v>27</v>
      </c>
      <c r="G34" s="12" t="s">
        <v>23</v>
      </c>
      <c r="H34" s="12" t="s">
        <v>23</v>
      </c>
      <c r="I34" s="12" t="s">
        <v>22</v>
      </c>
      <c r="J34" s="12" t="s">
        <v>23</v>
      </c>
      <c r="K34" s="12" t="s">
        <v>22</v>
      </c>
      <c r="L34" s="12" t="s">
        <v>27</v>
      </c>
      <c r="M34" s="12">
        <v>0</v>
      </c>
      <c r="N34" s="12">
        <v>7.63</v>
      </c>
      <c r="O34" s="12">
        <v>8.03</v>
      </c>
      <c r="P34" s="12">
        <v>7.99</v>
      </c>
      <c r="Q34" s="12">
        <v>0</v>
      </c>
    </row>
    <row r="35" ht="15" customHeight="1" spans="1:17">
      <c r="A35" s="10">
        <v>33</v>
      </c>
      <c r="B35" s="11">
        <v>201260107034</v>
      </c>
      <c r="C35" s="12" t="s">
        <v>59</v>
      </c>
      <c r="D35" s="12" t="s">
        <v>19</v>
      </c>
      <c r="E35" s="12" t="s">
        <v>20</v>
      </c>
      <c r="F35" s="12" t="s">
        <v>27</v>
      </c>
      <c r="G35" s="12" t="s">
        <v>21</v>
      </c>
      <c r="H35" s="12" t="s">
        <v>23</v>
      </c>
      <c r="I35" s="12" t="s">
        <v>22</v>
      </c>
      <c r="J35" s="12" t="s">
        <v>20</v>
      </c>
      <c r="K35" s="12" t="s">
        <v>22</v>
      </c>
      <c r="L35" s="12" t="s">
        <v>23</v>
      </c>
      <c r="M35" s="12">
        <v>0</v>
      </c>
      <c r="N35" s="12">
        <v>6.63</v>
      </c>
      <c r="O35" s="12">
        <v>6.68</v>
      </c>
      <c r="P35" s="12">
        <v>6.23</v>
      </c>
      <c r="Q35" s="12">
        <v>1</v>
      </c>
    </row>
    <row r="36" ht="15" customHeight="1" spans="1:17">
      <c r="A36" s="10">
        <v>34</v>
      </c>
      <c r="B36" s="11">
        <v>201260107035</v>
      </c>
      <c r="C36" s="12" t="s">
        <v>60</v>
      </c>
      <c r="D36" s="12" t="s">
        <v>27</v>
      </c>
      <c r="E36" s="12" t="s">
        <v>20</v>
      </c>
      <c r="F36" s="12" t="s">
        <v>23</v>
      </c>
      <c r="G36" s="12" t="s">
        <v>20</v>
      </c>
      <c r="H36" s="12" t="s">
        <v>23</v>
      </c>
      <c r="I36" s="12" t="s">
        <v>22</v>
      </c>
      <c r="J36" s="12" t="s">
        <v>27</v>
      </c>
      <c r="K36" s="12" t="s">
        <v>22</v>
      </c>
      <c r="L36" s="12" t="s">
        <v>23</v>
      </c>
      <c r="M36" s="12">
        <v>0</v>
      </c>
      <c r="N36" s="12">
        <v>6.96</v>
      </c>
      <c r="O36" s="12">
        <v>7.12</v>
      </c>
      <c r="P36" s="12">
        <v>6.96</v>
      </c>
      <c r="Q36" s="12">
        <v>0</v>
      </c>
    </row>
    <row r="37" ht="15" customHeight="1" spans="1:17">
      <c r="A37" s="10">
        <v>35</v>
      </c>
      <c r="B37" s="11">
        <v>201260107036</v>
      </c>
      <c r="C37" s="12" t="s">
        <v>61</v>
      </c>
      <c r="D37" s="12" t="s">
        <v>25</v>
      </c>
      <c r="E37" s="12" t="s">
        <v>27</v>
      </c>
      <c r="F37" s="12" t="s">
        <v>23</v>
      </c>
      <c r="G37" s="12" t="s">
        <v>27</v>
      </c>
      <c r="H37" s="12" t="s">
        <v>23</v>
      </c>
      <c r="I37" s="12" t="s">
        <v>22</v>
      </c>
      <c r="J37" s="12" t="s">
        <v>23</v>
      </c>
      <c r="K37" s="12" t="s">
        <v>22</v>
      </c>
      <c r="L37" s="12" t="s">
        <v>23</v>
      </c>
      <c r="M37" s="12">
        <v>0</v>
      </c>
      <c r="N37" s="12">
        <v>7.54</v>
      </c>
      <c r="O37" s="12">
        <v>7.45</v>
      </c>
      <c r="P37" s="12">
        <v>7.47</v>
      </c>
      <c r="Q37" s="12">
        <v>0</v>
      </c>
    </row>
    <row r="38" ht="15" customHeight="1" spans="1:17">
      <c r="A38" s="10">
        <v>36</v>
      </c>
      <c r="B38" s="11">
        <v>201260107037</v>
      </c>
      <c r="C38" s="12" t="s">
        <v>62</v>
      </c>
      <c r="D38" s="12" t="s">
        <v>25</v>
      </c>
      <c r="E38" s="12" t="s">
        <v>19</v>
      </c>
      <c r="F38" s="12" t="s">
        <v>27</v>
      </c>
      <c r="G38" s="12" t="s">
        <v>23</v>
      </c>
      <c r="H38" s="12" t="s">
        <v>23</v>
      </c>
      <c r="I38" s="12" t="s">
        <v>22</v>
      </c>
      <c r="J38" s="12" t="s">
        <v>27</v>
      </c>
      <c r="K38" s="12" t="s">
        <v>22</v>
      </c>
      <c r="L38" s="12" t="s">
        <v>31</v>
      </c>
      <c r="M38" s="12">
        <v>1</v>
      </c>
      <c r="N38" s="12">
        <v>7.04</v>
      </c>
      <c r="O38" s="12">
        <v>8.29</v>
      </c>
      <c r="P38" s="12">
        <v>7.96</v>
      </c>
      <c r="Q38" s="12">
        <v>1</v>
      </c>
    </row>
    <row r="39" ht="15" customHeight="1" spans="1:17">
      <c r="A39" s="10">
        <v>37</v>
      </c>
      <c r="B39" s="11">
        <v>201260107038</v>
      </c>
      <c r="C39" s="12" t="s">
        <v>63</v>
      </c>
      <c r="D39" s="12" t="s">
        <v>19</v>
      </c>
      <c r="E39" s="12" t="s">
        <v>26</v>
      </c>
      <c r="F39" s="12" t="s">
        <v>27</v>
      </c>
      <c r="G39" s="12" t="s">
        <v>27</v>
      </c>
      <c r="H39" s="12" t="s">
        <v>23</v>
      </c>
      <c r="I39" s="12" t="s">
        <v>23</v>
      </c>
      <c r="J39" s="12" t="s">
        <v>22</v>
      </c>
      <c r="K39" s="12" t="s">
        <v>22</v>
      </c>
      <c r="L39" s="12" t="s">
        <v>23</v>
      </c>
      <c r="M39" s="12">
        <v>0</v>
      </c>
      <c r="N39" s="12">
        <v>7.13</v>
      </c>
      <c r="O39" s="12">
        <v>6.97</v>
      </c>
      <c r="P39" s="12">
        <v>6.89</v>
      </c>
      <c r="Q39" s="12">
        <v>0</v>
      </c>
    </row>
    <row r="40" ht="15" customHeight="1" spans="1:17">
      <c r="A40" s="10">
        <v>38</v>
      </c>
      <c r="B40" s="11">
        <v>201260107039</v>
      </c>
      <c r="C40" s="12" t="s">
        <v>64</v>
      </c>
      <c r="D40" s="12" t="s">
        <v>19</v>
      </c>
      <c r="E40" s="12" t="s">
        <v>20</v>
      </c>
      <c r="F40" s="12" t="s">
        <v>20</v>
      </c>
      <c r="G40" s="12" t="s">
        <v>20</v>
      </c>
      <c r="H40" s="12" t="s">
        <v>23</v>
      </c>
      <c r="I40" s="12" t="s">
        <v>20</v>
      </c>
      <c r="J40" s="12" t="s">
        <v>22</v>
      </c>
      <c r="K40" s="12" t="s">
        <v>22</v>
      </c>
      <c r="L40" s="12" t="s">
        <v>23</v>
      </c>
      <c r="M40" s="12">
        <v>0</v>
      </c>
      <c r="N40" s="12">
        <v>6.54</v>
      </c>
      <c r="O40" s="12">
        <v>7.12</v>
      </c>
      <c r="P40" s="12">
        <v>7.06</v>
      </c>
      <c r="Q40" s="12">
        <v>0</v>
      </c>
    </row>
    <row r="41" ht="15" customHeight="1" spans="1:17">
      <c r="A41" s="10">
        <v>39</v>
      </c>
      <c r="B41" s="11">
        <v>201260107040</v>
      </c>
      <c r="C41" s="12" t="s">
        <v>65</v>
      </c>
      <c r="D41" s="12" t="s">
        <v>19</v>
      </c>
      <c r="E41" s="12" t="s">
        <v>20</v>
      </c>
      <c r="F41" s="12" t="s">
        <v>20</v>
      </c>
      <c r="G41" s="12" t="s">
        <v>20</v>
      </c>
      <c r="H41" s="12" t="s">
        <v>20</v>
      </c>
      <c r="I41" s="12" t="s">
        <v>22</v>
      </c>
      <c r="J41" s="12" t="s">
        <v>20</v>
      </c>
      <c r="K41" s="12" t="s">
        <v>22</v>
      </c>
      <c r="L41" s="12" t="s">
        <v>20</v>
      </c>
      <c r="M41" s="12">
        <v>0</v>
      </c>
      <c r="N41" s="12">
        <v>6.25</v>
      </c>
      <c r="O41" s="12">
        <v>7.24</v>
      </c>
      <c r="P41" s="12">
        <v>6.96</v>
      </c>
      <c r="Q41" s="12">
        <v>0</v>
      </c>
    </row>
    <row r="42" ht="15" customHeight="1" spans="1:17">
      <c r="A42" s="10">
        <v>40</v>
      </c>
      <c r="B42" s="11">
        <v>201260107041</v>
      </c>
      <c r="C42" s="12" t="s">
        <v>66</v>
      </c>
      <c r="D42" s="12" t="s">
        <v>19</v>
      </c>
      <c r="E42" s="12" t="s">
        <v>23</v>
      </c>
      <c r="F42" s="12" t="s">
        <v>27</v>
      </c>
      <c r="G42" s="12" t="s">
        <v>23</v>
      </c>
      <c r="H42" s="12" t="s">
        <v>19</v>
      </c>
      <c r="I42" s="12" t="s">
        <v>27</v>
      </c>
      <c r="J42" s="12" t="s">
        <v>22</v>
      </c>
      <c r="K42" s="12" t="s">
        <v>27</v>
      </c>
      <c r="L42" s="12" t="s">
        <v>22</v>
      </c>
      <c r="M42" s="12">
        <v>0</v>
      </c>
      <c r="N42" s="12">
        <v>7.96</v>
      </c>
      <c r="O42" s="12">
        <v>7.21</v>
      </c>
      <c r="P42" s="12">
        <v>7.43</v>
      </c>
      <c r="Q42" s="12">
        <v>0</v>
      </c>
    </row>
    <row r="43" ht="15" customHeight="1" spans="1:17">
      <c r="A43" s="10">
        <v>41</v>
      </c>
      <c r="B43" s="11">
        <v>201260107042</v>
      </c>
      <c r="C43" s="12" t="s">
        <v>67</v>
      </c>
      <c r="D43" s="12" t="s">
        <v>19</v>
      </c>
      <c r="E43" s="12" t="s">
        <v>27</v>
      </c>
      <c r="F43" s="12" t="s">
        <v>27</v>
      </c>
      <c r="G43" s="12" t="s">
        <v>20</v>
      </c>
      <c r="H43" s="12" t="s">
        <v>27</v>
      </c>
      <c r="I43" s="12" t="s">
        <v>19</v>
      </c>
      <c r="J43" s="12" t="s">
        <v>22</v>
      </c>
      <c r="K43" s="12" t="s">
        <v>27</v>
      </c>
      <c r="L43" s="12" t="s">
        <v>22</v>
      </c>
      <c r="M43" s="12">
        <v>0</v>
      </c>
      <c r="N43" s="12">
        <v>8</v>
      </c>
      <c r="O43" s="12">
        <v>7.71</v>
      </c>
      <c r="P43" s="12">
        <v>7.97</v>
      </c>
      <c r="Q43" s="12">
        <v>0</v>
      </c>
    </row>
    <row r="44" ht="15" customHeight="1" spans="1:17">
      <c r="A44" s="10">
        <v>42</v>
      </c>
      <c r="B44" s="11">
        <v>201260107043</v>
      </c>
      <c r="C44" s="12" t="s">
        <v>68</v>
      </c>
      <c r="D44" s="12" t="s">
        <v>19</v>
      </c>
      <c r="E44" s="12" t="s">
        <v>20</v>
      </c>
      <c r="F44" s="12" t="s">
        <v>23</v>
      </c>
      <c r="G44" s="12" t="s">
        <v>20</v>
      </c>
      <c r="H44" s="12" t="s">
        <v>23</v>
      </c>
      <c r="I44" s="12" t="s">
        <v>23</v>
      </c>
      <c r="J44" s="12" t="s">
        <v>22</v>
      </c>
      <c r="K44" s="12" t="s">
        <v>22</v>
      </c>
      <c r="L44" s="12" t="s">
        <v>27</v>
      </c>
      <c r="M44" s="12">
        <v>0</v>
      </c>
      <c r="N44" s="12">
        <v>7</v>
      </c>
      <c r="O44" s="12">
        <v>6.85</v>
      </c>
      <c r="P44" s="12">
        <v>6.71</v>
      </c>
      <c r="Q44" s="12">
        <v>0</v>
      </c>
    </row>
    <row r="45" ht="15" customHeight="1" spans="1:17">
      <c r="A45" s="10">
        <v>43</v>
      </c>
      <c r="B45" s="11">
        <v>201260107044</v>
      </c>
      <c r="C45" s="12" t="s">
        <v>69</v>
      </c>
      <c r="D45" s="12" t="s">
        <v>25</v>
      </c>
      <c r="E45" s="12" t="s">
        <v>19</v>
      </c>
      <c r="F45" s="12" t="s">
        <v>19</v>
      </c>
      <c r="G45" s="12" t="s">
        <v>27</v>
      </c>
      <c r="H45" s="12" t="s">
        <v>19</v>
      </c>
      <c r="I45" s="12" t="s">
        <v>19</v>
      </c>
      <c r="J45" s="12" t="s">
        <v>22</v>
      </c>
      <c r="K45" s="12" t="s">
        <v>22</v>
      </c>
      <c r="L45" s="12" t="s">
        <v>19</v>
      </c>
      <c r="M45" s="12">
        <v>0</v>
      </c>
      <c r="N45" s="12">
        <v>8.96</v>
      </c>
      <c r="O45" s="12">
        <v>8.34</v>
      </c>
      <c r="P45" s="12">
        <v>8.7</v>
      </c>
      <c r="Q45" s="12">
        <v>0</v>
      </c>
    </row>
    <row r="46" ht="15" customHeight="1" spans="1:17">
      <c r="A46" s="10">
        <v>44</v>
      </c>
      <c r="B46" s="11">
        <v>201260107045</v>
      </c>
      <c r="C46" s="12" t="s">
        <v>70</v>
      </c>
      <c r="D46" s="12" t="s">
        <v>25</v>
      </c>
      <c r="E46" s="12" t="s">
        <v>20</v>
      </c>
      <c r="F46" s="12" t="s">
        <v>19</v>
      </c>
      <c r="G46" s="12" t="s">
        <v>27</v>
      </c>
      <c r="H46" s="12" t="s">
        <v>23</v>
      </c>
      <c r="I46" s="12" t="s">
        <v>27</v>
      </c>
      <c r="J46" s="12" t="s">
        <v>22</v>
      </c>
      <c r="K46" s="12" t="s">
        <v>22</v>
      </c>
      <c r="L46" s="12" t="s">
        <v>23</v>
      </c>
      <c r="M46" s="12">
        <v>0</v>
      </c>
      <c r="N46" s="12">
        <v>7.71</v>
      </c>
      <c r="O46" s="12">
        <v>7.57</v>
      </c>
      <c r="P46" s="12">
        <v>7.63</v>
      </c>
      <c r="Q46" s="12">
        <v>0</v>
      </c>
    </row>
    <row r="47" ht="15" customHeight="1" spans="1:17">
      <c r="A47" s="10">
        <v>45</v>
      </c>
      <c r="B47" s="11">
        <v>201260107046</v>
      </c>
      <c r="C47" s="12" t="s">
        <v>71</v>
      </c>
      <c r="D47" s="12" t="s">
        <v>25</v>
      </c>
      <c r="E47" s="12" t="s">
        <v>27</v>
      </c>
      <c r="F47" s="12" t="s">
        <v>27</v>
      </c>
      <c r="G47" s="12" t="s">
        <v>23</v>
      </c>
      <c r="H47" s="12" t="s">
        <v>19</v>
      </c>
      <c r="I47" s="12" t="s">
        <v>22</v>
      </c>
      <c r="J47" s="12" t="s">
        <v>23</v>
      </c>
      <c r="K47" s="12" t="s">
        <v>22</v>
      </c>
      <c r="L47" s="12" t="s">
        <v>27</v>
      </c>
      <c r="M47" s="12">
        <v>0</v>
      </c>
      <c r="N47" s="12">
        <v>8.04</v>
      </c>
      <c r="O47" s="12">
        <v>8.23</v>
      </c>
      <c r="P47" s="12">
        <v>8.36</v>
      </c>
      <c r="Q47" s="12">
        <v>0</v>
      </c>
    </row>
    <row r="48" ht="15" customHeight="1" spans="1:17">
      <c r="A48" s="10">
        <v>46</v>
      </c>
      <c r="B48" s="11">
        <v>201260107047</v>
      </c>
      <c r="C48" s="12" t="s">
        <v>72</v>
      </c>
      <c r="D48" s="12" t="s">
        <v>19</v>
      </c>
      <c r="E48" s="12" t="s">
        <v>19</v>
      </c>
      <c r="F48" s="12" t="s">
        <v>19</v>
      </c>
      <c r="G48" s="12" t="s">
        <v>23</v>
      </c>
      <c r="H48" s="12" t="s">
        <v>25</v>
      </c>
      <c r="I48" s="12" t="s">
        <v>27</v>
      </c>
      <c r="J48" s="12" t="s">
        <v>22</v>
      </c>
      <c r="K48" s="12" t="s">
        <v>19</v>
      </c>
      <c r="L48" s="12" t="s">
        <v>22</v>
      </c>
      <c r="M48" s="12">
        <v>0</v>
      </c>
      <c r="N48" s="12">
        <v>8.75</v>
      </c>
      <c r="O48" s="12">
        <v>7.79</v>
      </c>
      <c r="P48" s="12">
        <v>8.26</v>
      </c>
      <c r="Q48" s="12">
        <v>0</v>
      </c>
    </row>
    <row r="49" ht="15" customHeight="1" spans="1:17">
      <c r="A49" s="10">
        <v>47</v>
      </c>
      <c r="B49" s="11">
        <v>201260107048</v>
      </c>
      <c r="C49" s="12" t="s">
        <v>73</v>
      </c>
      <c r="D49" s="12" t="s">
        <v>25</v>
      </c>
      <c r="E49" s="12" t="s">
        <v>27</v>
      </c>
      <c r="F49" s="12" t="s">
        <v>19</v>
      </c>
      <c r="G49" s="12" t="s">
        <v>20</v>
      </c>
      <c r="H49" s="12" t="s">
        <v>25</v>
      </c>
      <c r="I49" s="12" t="s">
        <v>22</v>
      </c>
      <c r="J49" s="12" t="s">
        <v>27</v>
      </c>
      <c r="K49" s="12" t="s">
        <v>22</v>
      </c>
      <c r="L49" s="12" t="s">
        <v>27</v>
      </c>
      <c r="M49" s="12">
        <v>0</v>
      </c>
      <c r="N49" s="12">
        <v>8.42</v>
      </c>
      <c r="O49" s="12">
        <v>8.04</v>
      </c>
      <c r="P49" s="12">
        <v>8.36</v>
      </c>
      <c r="Q49" s="12">
        <v>0</v>
      </c>
    </row>
    <row r="50" ht="15" customHeight="1" spans="1:17">
      <c r="A50" s="10">
        <v>48</v>
      </c>
      <c r="B50" s="11">
        <v>201260107050</v>
      </c>
      <c r="C50" s="12" t="s">
        <v>74</v>
      </c>
      <c r="D50" s="12" t="s">
        <v>19</v>
      </c>
      <c r="E50" s="12" t="s">
        <v>19</v>
      </c>
      <c r="F50" s="12" t="s">
        <v>19</v>
      </c>
      <c r="G50" s="12" t="s">
        <v>26</v>
      </c>
      <c r="H50" s="12" t="s">
        <v>25</v>
      </c>
      <c r="I50" s="12" t="s">
        <v>19</v>
      </c>
      <c r="J50" s="12" t="s">
        <v>22</v>
      </c>
      <c r="K50" s="12" t="s">
        <v>27</v>
      </c>
      <c r="L50" s="12" t="s">
        <v>22</v>
      </c>
      <c r="M50" s="12">
        <v>0</v>
      </c>
      <c r="N50" s="12">
        <v>8.54</v>
      </c>
      <c r="O50" s="12">
        <v>8.39</v>
      </c>
      <c r="P50" s="12">
        <v>8.24</v>
      </c>
      <c r="Q50" s="12">
        <v>0</v>
      </c>
    </row>
    <row r="51" ht="15" customHeight="1" spans="1:17">
      <c r="A51" s="10">
        <v>49</v>
      </c>
      <c r="B51" s="11">
        <v>201260107051</v>
      </c>
      <c r="C51" s="12" t="s">
        <v>75</v>
      </c>
      <c r="D51" s="12" t="s">
        <v>19</v>
      </c>
      <c r="E51" s="12" t="s">
        <v>20</v>
      </c>
      <c r="F51" s="12" t="s">
        <v>27</v>
      </c>
      <c r="G51" s="12" t="s">
        <v>26</v>
      </c>
      <c r="H51" s="12" t="s">
        <v>23</v>
      </c>
      <c r="I51" s="12" t="s">
        <v>23</v>
      </c>
      <c r="J51" s="12" t="s">
        <v>22</v>
      </c>
      <c r="K51" s="12" t="s">
        <v>22</v>
      </c>
      <c r="L51" s="12" t="s">
        <v>20</v>
      </c>
      <c r="M51" s="12">
        <v>0</v>
      </c>
      <c r="N51" s="12">
        <v>6.79</v>
      </c>
      <c r="O51" s="12">
        <v>6.44</v>
      </c>
      <c r="P51" s="12">
        <v>5.84</v>
      </c>
      <c r="Q51" s="12">
        <v>2</v>
      </c>
    </row>
    <row r="52" ht="15" customHeight="1" spans="1:17">
      <c r="A52" s="10">
        <v>50</v>
      </c>
      <c r="B52" s="11">
        <v>201260107052</v>
      </c>
      <c r="C52" s="12" t="s">
        <v>76</v>
      </c>
      <c r="D52" s="12" t="s">
        <v>19</v>
      </c>
      <c r="E52" s="12" t="s">
        <v>31</v>
      </c>
      <c r="F52" s="12" t="s">
        <v>31</v>
      </c>
      <c r="G52" s="12" t="s">
        <v>23</v>
      </c>
      <c r="H52" s="12" t="s">
        <v>31</v>
      </c>
      <c r="I52" s="12" t="s">
        <v>22</v>
      </c>
      <c r="J52" s="12" t="s">
        <v>20</v>
      </c>
      <c r="K52" s="12" t="s">
        <v>23</v>
      </c>
      <c r="L52" s="12" t="s">
        <v>22</v>
      </c>
      <c r="M52" s="12">
        <v>3</v>
      </c>
      <c r="N52" s="12">
        <v>3.5</v>
      </c>
      <c r="O52" s="12">
        <v>5.81</v>
      </c>
      <c r="P52" s="12">
        <v>4.69</v>
      </c>
      <c r="Q52" s="12">
        <v>5</v>
      </c>
    </row>
    <row r="53" ht="15" customHeight="1" spans="1:17">
      <c r="A53" s="10">
        <v>51</v>
      </c>
      <c r="B53" s="11">
        <v>201260107053</v>
      </c>
      <c r="C53" s="12" t="s">
        <v>77</v>
      </c>
      <c r="D53" s="12" t="s">
        <v>25</v>
      </c>
      <c r="E53" s="12" t="s">
        <v>20</v>
      </c>
      <c r="F53" s="12" t="s">
        <v>27</v>
      </c>
      <c r="G53" s="12" t="s">
        <v>23</v>
      </c>
      <c r="H53" s="12" t="s">
        <v>20</v>
      </c>
      <c r="I53" s="12" t="s">
        <v>20</v>
      </c>
      <c r="J53" s="12" t="s">
        <v>22</v>
      </c>
      <c r="K53" s="12" t="s">
        <v>22</v>
      </c>
      <c r="L53" s="12" t="s">
        <v>20</v>
      </c>
      <c r="M53" s="12">
        <v>0</v>
      </c>
      <c r="N53" s="12">
        <v>6.79</v>
      </c>
      <c r="O53" s="12">
        <v>6.59</v>
      </c>
      <c r="P53" s="12">
        <v>6.63</v>
      </c>
      <c r="Q53" s="12">
        <v>0</v>
      </c>
    </row>
    <row r="54" ht="15" customHeight="1" spans="1:17">
      <c r="A54" s="10">
        <v>52</v>
      </c>
      <c r="B54" s="11">
        <v>201260107055</v>
      </c>
      <c r="C54" s="12" t="s">
        <v>78</v>
      </c>
      <c r="D54" s="12" t="s">
        <v>19</v>
      </c>
      <c r="E54" s="12" t="s">
        <v>20</v>
      </c>
      <c r="F54" s="12" t="s">
        <v>23</v>
      </c>
      <c r="G54" s="12" t="s">
        <v>23</v>
      </c>
      <c r="H54" s="12" t="s">
        <v>27</v>
      </c>
      <c r="I54" s="12" t="s">
        <v>22</v>
      </c>
      <c r="J54" s="12" t="s">
        <v>27</v>
      </c>
      <c r="K54" s="12" t="s">
        <v>27</v>
      </c>
      <c r="L54" s="12" t="s">
        <v>22</v>
      </c>
      <c r="M54" s="12">
        <v>0</v>
      </c>
      <c r="N54" s="12">
        <v>7.46</v>
      </c>
      <c r="O54" s="12">
        <v>7.08</v>
      </c>
      <c r="P54" s="12">
        <v>7.13</v>
      </c>
      <c r="Q54" s="12">
        <v>0</v>
      </c>
    </row>
    <row r="55" ht="15" customHeight="1" spans="1:17">
      <c r="A55" s="10">
        <v>53</v>
      </c>
      <c r="B55" s="11">
        <v>201260107056</v>
      </c>
      <c r="C55" s="12" t="s">
        <v>79</v>
      </c>
      <c r="D55" s="12" t="s">
        <v>25</v>
      </c>
      <c r="E55" s="12" t="s">
        <v>27</v>
      </c>
      <c r="F55" s="12" t="s">
        <v>23</v>
      </c>
      <c r="G55" s="12" t="s">
        <v>27</v>
      </c>
      <c r="H55" s="12" t="s">
        <v>19</v>
      </c>
      <c r="I55" s="12" t="s">
        <v>23</v>
      </c>
      <c r="J55" s="12" t="s">
        <v>22</v>
      </c>
      <c r="K55" s="12" t="s">
        <v>22</v>
      </c>
      <c r="L55" s="12" t="s">
        <v>23</v>
      </c>
      <c r="M55" s="12">
        <v>0</v>
      </c>
      <c r="N55" s="12">
        <v>7.88</v>
      </c>
      <c r="O55" s="12">
        <v>7.41</v>
      </c>
      <c r="P55" s="12">
        <v>7.49</v>
      </c>
      <c r="Q55" s="12">
        <v>0</v>
      </c>
    </row>
    <row r="56" ht="15" customHeight="1" spans="1:17">
      <c r="A56" s="10">
        <v>54</v>
      </c>
      <c r="B56" s="11">
        <v>201260107057</v>
      </c>
      <c r="C56" s="12" t="s">
        <v>80</v>
      </c>
      <c r="D56" s="12" t="s">
        <v>19</v>
      </c>
      <c r="E56" s="12" t="s">
        <v>23</v>
      </c>
      <c r="F56" s="12" t="s">
        <v>23</v>
      </c>
      <c r="G56" s="12" t="s">
        <v>20</v>
      </c>
      <c r="H56" s="12" t="s">
        <v>31</v>
      </c>
      <c r="I56" s="12" t="s">
        <v>23</v>
      </c>
      <c r="J56" s="12" t="s">
        <v>22</v>
      </c>
      <c r="K56" s="12" t="s">
        <v>22</v>
      </c>
      <c r="L56" s="12" t="s">
        <v>20</v>
      </c>
      <c r="M56" s="12">
        <v>1</v>
      </c>
      <c r="N56" s="12">
        <v>5.75</v>
      </c>
      <c r="O56" s="12">
        <v>6.97</v>
      </c>
      <c r="P56" s="12">
        <v>6.81</v>
      </c>
      <c r="Q56" s="12">
        <v>1</v>
      </c>
    </row>
    <row r="57" ht="15" customHeight="1" spans="1:17">
      <c r="A57" s="10">
        <v>55</v>
      </c>
      <c r="B57" s="11">
        <v>201260107058</v>
      </c>
      <c r="C57" s="12" t="s">
        <v>81</v>
      </c>
      <c r="D57" s="12" t="s">
        <v>19</v>
      </c>
      <c r="E57" s="12" t="s">
        <v>23</v>
      </c>
      <c r="F57" s="12" t="s">
        <v>23</v>
      </c>
      <c r="G57" s="12" t="s">
        <v>20</v>
      </c>
      <c r="H57" s="12" t="s">
        <v>20</v>
      </c>
      <c r="I57" s="12" t="s">
        <v>22</v>
      </c>
      <c r="J57" s="12" t="s">
        <v>23</v>
      </c>
      <c r="K57" s="12" t="s">
        <v>22</v>
      </c>
      <c r="L57" s="12" t="s">
        <v>23</v>
      </c>
      <c r="M57" s="12">
        <v>0</v>
      </c>
      <c r="N57" s="12">
        <v>6.88</v>
      </c>
      <c r="O57" s="12">
        <v>6.81</v>
      </c>
      <c r="P57" s="12">
        <v>6.94</v>
      </c>
      <c r="Q57" s="12">
        <v>0</v>
      </c>
    </row>
    <row r="58" ht="15" customHeight="1" spans="1:17">
      <c r="A58" s="10">
        <v>56</v>
      </c>
      <c r="B58" s="11">
        <v>201260107059</v>
      </c>
      <c r="C58" s="12" t="s">
        <v>82</v>
      </c>
      <c r="D58" s="12" t="s">
        <v>19</v>
      </c>
      <c r="E58" s="12" t="s">
        <v>27</v>
      </c>
      <c r="F58" s="12" t="s">
        <v>23</v>
      </c>
      <c r="G58" s="12" t="s">
        <v>20</v>
      </c>
      <c r="H58" s="12" t="s">
        <v>27</v>
      </c>
      <c r="I58" s="12" t="s">
        <v>27</v>
      </c>
      <c r="J58" s="12" t="s">
        <v>22</v>
      </c>
      <c r="K58" s="12" t="s">
        <v>27</v>
      </c>
      <c r="L58" s="12" t="s">
        <v>22</v>
      </c>
      <c r="M58" s="12">
        <v>0</v>
      </c>
      <c r="N58" s="12">
        <v>7.67</v>
      </c>
      <c r="O58" s="12">
        <v>7.39</v>
      </c>
      <c r="P58" s="12">
        <v>7.54</v>
      </c>
      <c r="Q58" s="12">
        <v>0</v>
      </c>
    </row>
    <row r="59" ht="15" customHeight="1" spans="1:17">
      <c r="A59" s="10">
        <v>57</v>
      </c>
      <c r="B59" s="11">
        <v>201260107060</v>
      </c>
      <c r="C59" s="12" t="s">
        <v>83</v>
      </c>
      <c r="D59" s="12" t="s">
        <v>19</v>
      </c>
      <c r="E59" s="12" t="s">
        <v>27</v>
      </c>
      <c r="F59" s="12" t="s">
        <v>23</v>
      </c>
      <c r="G59" s="12" t="s">
        <v>20</v>
      </c>
      <c r="H59" s="12" t="s">
        <v>23</v>
      </c>
      <c r="I59" s="12" t="s">
        <v>27</v>
      </c>
      <c r="J59" s="12" t="s">
        <v>22</v>
      </c>
      <c r="K59" s="12" t="s">
        <v>27</v>
      </c>
      <c r="L59" s="12" t="s">
        <v>22</v>
      </c>
      <c r="M59" s="12">
        <v>0</v>
      </c>
      <c r="N59" s="12">
        <v>7.5</v>
      </c>
      <c r="O59" s="12">
        <v>6.6</v>
      </c>
      <c r="P59" s="12">
        <v>6.74</v>
      </c>
      <c r="Q59" s="12">
        <v>1</v>
      </c>
    </row>
    <row r="60" ht="15" customHeight="1" spans="1:17">
      <c r="A60" s="10">
        <v>58</v>
      </c>
      <c r="B60" s="11">
        <v>201260107061</v>
      </c>
      <c r="C60" s="12" t="s">
        <v>84</v>
      </c>
      <c r="D60" s="12" t="s">
        <v>19</v>
      </c>
      <c r="E60" s="12" t="s">
        <v>27</v>
      </c>
      <c r="F60" s="12" t="s">
        <v>20</v>
      </c>
      <c r="G60" s="12" t="s">
        <v>23</v>
      </c>
      <c r="H60" s="12" t="s">
        <v>19</v>
      </c>
      <c r="I60" s="12" t="s">
        <v>23</v>
      </c>
      <c r="J60" s="12" t="s">
        <v>22</v>
      </c>
      <c r="K60" s="12" t="s">
        <v>23</v>
      </c>
      <c r="L60" s="12" t="s">
        <v>22</v>
      </c>
      <c r="M60" s="12">
        <v>0</v>
      </c>
      <c r="N60" s="12">
        <v>7.5</v>
      </c>
      <c r="O60" s="12">
        <v>7.14</v>
      </c>
      <c r="P60" s="12">
        <v>7.59</v>
      </c>
      <c r="Q60" s="12">
        <v>0</v>
      </c>
    </row>
    <row r="61" ht="15" customHeight="1" spans="1:17">
      <c r="A61" s="10">
        <v>59</v>
      </c>
      <c r="B61" s="11">
        <v>201260107062</v>
      </c>
      <c r="C61" s="12" t="s">
        <v>85</v>
      </c>
      <c r="D61" s="12" t="s">
        <v>25</v>
      </c>
      <c r="E61" s="12" t="s">
        <v>27</v>
      </c>
      <c r="F61" s="12" t="s">
        <v>27</v>
      </c>
      <c r="G61" s="12" t="s">
        <v>23</v>
      </c>
      <c r="H61" s="12" t="s">
        <v>27</v>
      </c>
      <c r="I61" s="12" t="s">
        <v>27</v>
      </c>
      <c r="J61" s="12" t="s">
        <v>22</v>
      </c>
      <c r="K61" s="12" t="s">
        <v>22</v>
      </c>
      <c r="L61" s="12" t="s">
        <v>27</v>
      </c>
      <c r="M61" s="12">
        <v>0</v>
      </c>
      <c r="N61" s="12">
        <v>8.04</v>
      </c>
      <c r="O61" s="12">
        <v>7.83</v>
      </c>
      <c r="P61" s="12">
        <v>7.84</v>
      </c>
      <c r="Q61" s="12">
        <v>0</v>
      </c>
    </row>
    <row r="62" ht="15" customHeight="1" spans="1:17">
      <c r="A62" s="10">
        <v>60</v>
      </c>
      <c r="B62" s="11">
        <v>201260107063</v>
      </c>
      <c r="C62" s="12" t="s">
        <v>86</v>
      </c>
      <c r="D62" s="12" t="s">
        <v>27</v>
      </c>
      <c r="E62" s="12" t="s">
        <v>23</v>
      </c>
      <c r="F62" s="12" t="s">
        <v>23</v>
      </c>
      <c r="G62" s="12" t="s">
        <v>27</v>
      </c>
      <c r="H62" s="12" t="s">
        <v>23</v>
      </c>
      <c r="I62" s="12" t="s">
        <v>22</v>
      </c>
      <c r="J62" s="12" t="s">
        <v>20</v>
      </c>
      <c r="K62" s="12" t="s">
        <v>22</v>
      </c>
      <c r="L62" s="12" t="s">
        <v>27</v>
      </c>
      <c r="M62" s="12">
        <v>0</v>
      </c>
      <c r="N62" s="12">
        <v>7.17</v>
      </c>
      <c r="O62" s="12">
        <v>6.5</v>
      </c>
      <c r="P62" s="12">
        <v>4.69</v>
      </c>
      <c r="Q62" s="12">
        <v>7</v>
      </c>
    </row>
    <row r="63" ht="15" customHeight="1" spans="1:17">
      <c r="A63" s="10">
        <v>61</v>
      </c>
      <c r="B63" s="11">
        <v>201260107064</v>
      </c>
      <c r="C63" s="12" t="s">
        <v>87</v>
      </c>
      <c r="D63" s="12" t="s">
        <v>25</v>
      </c>
      <c r="E63" s="12" t="s">
        <v>27</v>
      </c>
      <c r="F63" s="12" t="s">
        <v>27</v>
      </c>
      <c r="G63" s="12" t="s">
        <v>23</v>
      </c>
      <c r="H63" s="12" t="s">
        <v>27</v>
      </c>
      <c r="I63" s="12" t="s">
        <v>19</v>
      </c>
      <c r="J63" s="12" t="s">
        <v>22</v>
      </c>
      <c r="K63" s="12" t="s">
        <v>22</v>
      </c>
      <c r="L63" s="12" t="s">
        <v>23</v>
      </c>
      <c r="M63" s="12">
        <v>0</v>
      </c>
      <c r="N63" s="12">
        <v>8.08</v>
      </c>
      <c r="O63" s="12">
        <v>7.65</v>
      </c>
      <c r="P63" s="12">
        <v>8.13</v>
      </c>
      <c r="Q63" s="12">
        <v>0</v>
      </c>
    </row>
    <row r="64" ht="15" customHeight="1" spans="1:17">
      <c r="A64" s="10">
        <v>62</v>
      </c>
      <c r="B64" s="11">
        <v>201260107065</v>
      </c>
      <c r="C64" s="12" t="s">
        <v>88</v>
      </c>
      <c r="D64" s="12" t="s">
        <v>19</v>
      </c>
      <c r="E64" s="12" t="s">
        <v>23</v>
      </c>
      <c r="F64" s="12" t="s">
        <v>23</v>
      </c>
      <c r="G64" s="12" t="s">
        <v>23</v>
      </c>
      <c r="H64" s="12" t="s">
        <v>23</v>
      </c>
      <c r="I64" s="12" t="s">
        <v>27</v>
      </c>
      <c r="J64" s="12" t="s">
        <v>22</v>
      </c>
      <c r="K64" s="12" t="s">
        <v>27</v>
      </c>
      <c r="L64" s="12" t="s">
        <v>22</v>
      </c>
      <c r="M64" s="12">
        <v>0</v>
      </c>
      <c r="N64" s="12">
        <v>7.46</v>
      </c>
      <c r="O64" s="12">
        <v>6.92</v>
      </c>
      <c r="P64" s="12">
        <v>7.03</v>
      </c>
      <c r="Q64" s="12">
        <v>0</v>
      </c>
    </row>
    <row r="65" ht="15" customHeight="1" spans="1:17">
      <c r="A65" s="10">
        <v>63</v>
      </c>
      <c r="B65" s="11">
        <v>201260107066</v>
      </c>
      <c r="C65" s="12" t="s">
        <v>89</v>
      </c>
      <c r="D65" s="12" t="s">
        <v>31</v>
      </c>
      <c r="E65" s="12" t="s">
        <v>31</v>
      </c>
      <c r="F65" s="12" t="s">
        <v>31</v>
      </c>
      <c r="G65" s="12" t="s">
        <v>31</v>
      </c>
      <c r="H65" s="12" t="s">
        <v>31</v>
      </c>
      <c r="I65" s="12" t="s">
        <v>31</v>
      </c>
      <c r="J65" s="12" t="s">
        <v>22</v>
      </c>
      <c r="K65" s="12" t="s">
        <v>31</v>
      </c>
      <c r="L65" s="12" t="s">
        <v>22</v>
      </c>
      <c r="M65" s="12">
        <v>7</v>
      </c>
      <c r="N65" s="12">
        <v>0</v>
      </c>
      <c r="O65" s="12">
        <v>4.7</v>
      </c>
      <c r="P65" s="12">
        <v>3.59</v>
      </c>
      <c r="Q65" s="12">
        <v>10</v>
      </c>
    </row>
    <row r="66" ht="15" customHeight="1" spans="1:17">
      <c r="A66" s="10">
        <v>64</v>
      </c>
      <c r="B66" s="11">
        <v>201260107068</v>
      </c>
      <c r="C66" s="12" t="s">
        <v>90</v>
      </c>
      <c r="D66" s="12" t="s">
        <v>25</v>
      </c>
      <c r="E66" s="12" t="s">
        <v>31</v>
      </c>
      <c r="F66" s="12" t="s">
        <v>20</v>
      </c>
      <c r="G66" s="12" t="s">
        <v>20</v>
      </c>
      <c r="H66" s="12" t="s">
        <v>23</v>
      </c>
      <c r="I66" s="12" t="s">
        <v>20</v>
      </c>
      <c r="J66" s="12" t="s">
        <v>22</v>
      </c>
      <c r="K66" s="12" t="s">
        <v>23</v>
      </c>
      <c r="L66" s="12" t="s">
        <v>22</v>
      </c>
      <c r="M66" s="12">
        <v>1</v>
      </c>
      <c r="N66" s="12">
        <v>5.63</v>
      </c>
      <c r="O66" s="12">
        <v>5.89</v>
      </c>
      <c r="P66" s="12">
        <v>4.74</v>
      </c>
      <c r="Q66" s="12">
        <v>5</v>
      </c>
    </row>
    <row r="67" ht="15" customHeight="1" spans="1:17">
      <c r="A67" s="10">
        <v>65</v>
      </c>
      <c r="B67" s="11">
        <v>201260107073</v>
      </c>
      <c r="C67" s="12" t="s">
        <v>91</v>
      </c>
      <c r="D67" s="12" t="s">
        <v>25</v>
      </c>
      <c r="E67" s="12" t="s">
        <v>23</v>
      </c>
      <c r="F67" s="12" t="s">
        <v>31</v>
      </c>
      <c r="G67" s="12" t="s">
        <v>27</v>
      </c>
      <c r="H67" s="12" t="s">
        <v>27</v>
      </c>
      <c r="I67" s="12" t="s">
        <v>22</v>
      </c>
      <c r="J67" s="12" t="s">
        <v>20</v>
      </c>
      <c r="K67" s="12" t="s">
        <v>27</v>
      </c>
      <c r="L67" s="12" t="s">
        <v>22</v>
      </c>
      <c r="M67" s="12">
        <v>1</v>
      </c>
      <c r="N67" s="12">
        <v>6.33</v>
      </c>
      <c r="O67" s="12">
        <v>6.51</v>
      </c>
      <c r="P67" s="12">
        <v>6.29</v>
      </c>
      <c r="Q67" s="12">
        <v>1</v>
      </c>
    </row>
    <row r="68" ht="15" customHeight="1" spans="1:17">
      <c r="A68" s="10">
        <v>66</v>
      </c>
      <c r="B68" s="11">
        <v>201260107074</v>
      </c>
      <c r="C68" s="12" t="s">
        <v>92</v>
      </c>
      <c r="D68" s="12" t="s">
        <v>19</v>
      </c>
      <c r="E68" s="12" t="s">
        <v>20</v>
      </c>
      <c r="F68" s="12" t="s">
        <v>31</v>
      </c>
      <c r="G68" s="12" t="s">
        <v>20</v>
      </c>
      <c r="H68" s="12" t="s">
        <v>23</v>
      </c>
      <c r="I68" s="12" t="s">
        <v>22</v>
      </c>
      <c r="J68" s="12" t="s">
        <v>23</v>
      </c>
      <c r="K68" s="12" t="s">
        <v>23</v>
      </c>
      <c r="L68" s="12" t="s">
        <v>22</v>
      </c>
      <c r="M68" s="12">
        <v>1</v>
      </c>
      <c r="N68" s="12">
        <v>5.71</v>
      </c>
      <c r="O68" s="12">
        <v>6.3</v>
      </c>
      <c r="P68" s="12">
        <v>5.91</v>
      </c>
      <c r="Q68" s="12">
        <v>2</v>
      </c>
    </row>
    <row r="69" ht="15" customHeight="1" spans="1:17">
      <c r="A69" s="10">
        <v>67</v>
      </c>
      <c r="B69" s="11">
        <v>201260107075</v>
      </c>
      <c r="C69" s="12" t="s">
        <v>93</v>
      </c>
      <c r="D69" s="12" t="s">
        <v>25</v>
      </c>
      <c r="E69" s="12" t="s">
        <v>27</v>
      </c>
      <c r="F69" s="12" t="s">
        <v>23</v>
      </c>
      <c r="G69" s="12" t="s">
        <v>27</v>
      </c>
      <c r="H69" s="12" t="s">
        <v>27</v>
      </c>
      <c r="I69" s="12" t="s">
        <v>22</v>
      </c>
      <c r="J69" s="12" t="s">
        <v>25</v>
      </c>
      <c r="K69" s="12" t="s">
        <v>22</v>
      </c>
      <c r="L69" s="12" t="s">
        <v>20</v>
      </c>
      <c r="M69" s="12">
        <v>0</v>
      </c>
      <c r="N69" s="12">
        <v>8.08</v>
      </c>
      <c r="O69" s="12">
        <v>7.43</v>
      </c>
      <c r="P69" s="12">
        <v>7.67</v>
      </c>
      <c r="Q69" s="12">
        <v>0</v>
      </c>
    </row>
    <row r="70" ht="15" customHeight="1" spans="1:17">
      <c r="A70" s="10">
        <v>68</v>
      </c>
      <c r="B70" s="11">
        <v>201260107076</v>
      </c>
      <c r="C70" s="12" t="s">
        <v>94</v>
      </c>
      <c r="D70" s="12" t="s">
        <v>25</v>
      </c>
      <c r="E70" s="12" t="s">
        <v>23</v>
      </c>
      <c r="F70" s="12" t="s">
        <v>23</v>
      </c>
      <c r="G70" s="12" t="s">
        <v>27</v>
      </c>
      <c r="H70" s="12" t="s">
        <v>27</v>
      </c>
      <c r="I70" s="12" t="s">
        <v>22</v>
      </c>
      <c r="J70" s="12" t="s">
        <v>27</v>
      </c>
      <c r="K70" s="12" t="s">
        <v>27</v>
      </c>
      <c r="L70" s="12" t="s">
        <v>22</v>
      </c>
      <c r="M70" s="12">
        <v>0</v>
      </c>
      <c r="N70" s="12">
        <v>7.83</v>
      </c>
      <c r="O70" s="12">
        <v>7.43</v>
      </c>
      <c r="P70" s="12">
        <v>7.87</v>
      </c>
      <c r="Q70" s="12">
        <v>0</v>
      </c>
    </row>
    <row r="71" ht="15" customHeight="1" spans="1:17">
      <c r="A71" s="10">
        <v>69</v>
      </c>
      <c r="B71" s="11">
        <v>201260107078</v>
      </c>
      <c r="C71" s="12" t="s">
        <v>95</v>
      </c>
      <c r="D71" s="12" t="s">
        <v>25</v>
      </c>
      <c r="E71" s="12" t="s">
        <v>23</v>
      </c>
      <c r="F71" s="12" t="s">
        <v>31</v>
      </c>
      <c r="G71" s="12" t="s">
        <v>23</v>
      </c>
      <c r="H71" s="12" t="s">
        <v>31</v>
      </c>
      <c r="I71" s="12" t="s">
        <v>20</v>
      </c>
      <c r="J71" s="12" t="s">
        <v>22</v>
      </c>
      <c r="K71" s="12" t="s">
        <v>27</v>
      </c>
      <c r="L71" s="12" t="s">
        <v>22</v>
      </c>
      <c r="M71" s="12">
        <v>2</v>
      </c>
      <c r="N71" s="12">
        <v>4.88</v>
      </c>
      <c r="O71" s="12">
        <v>6.37</v>
      </c>
      <c r="P71" s="12">
        <v>6.3</v>
      </c>
      <c r="Q71" s="12">
        <v>2</v>
      </c>
    </row>
    <row r="72" ht="15" customHeight="1" spans="1:17">
      <c r="A72" s="10">
        <v>70</v>
      </c>
      <c r="B72" s="11">
        <v>211260107501</v>
      </c>
      <c r="C72" s="12" t="s">
        <v>96</v>
      </c>
      <c r="D72" s="12" t="s">
        <v>19</v>
      </c>
      <c r="E72" s="12" t="s">
        <v>20</v>
      </c>
      <c r="F72" s="12" t="s">
        <v>20</v>
      </c>
      <c r="G72" s="12" t="s">
        <v>20</v>
      </c>
      <c r="H72" s="12" t="s">
        <v>20</v>
      </c>
      <c r="I72" s="12" t="s">
        <v>31</v>
      </c>
      <c r="J72" s="12" t="s">
        <v>22</v>
      </c>
      <c r="K72" s="12" t="s">
        <v>22</v>
      </c>
      <c r="L72" s="12" t="s">
        <v>31</v>
      </c>
      <c r="M72" s="12">
        <v>2</v>
      </c>
      <c r="N72" s="12">
        <v>4.5</v>
      </c>
      <c r="O72" s="12">
        <v>5.44</v>
      </c>
      <c r="P72" s="12">
        <v>5.17</v>
      </c>
      <c r="Q72" s="12">
        <v>4</v>
      </c>
    </row>
    <row r="73" ht="15" customHeight="1" spans="1:17">
      <c r="A73" s="10">
        <v>71</v>
      </c>
      <c r="B73" s="11">
        <v>211260107502</v>
      </c>
      <c r="C73" s="12" t="s">
        <v>97</v>
      </c>
      <c r="D73" s="12" t="s">
        <v>19</v>
      </c>
      <c r="E73" s="12" t="s">
        <v>20</v>
      </c>
      <c r="F73" s="12" t="s">
        <v>23</v>
      </c>
      <c r="G73" s="12" t="s">
        <v>27</v>
      </c>
      <c r="H73" s="12" t="s">
        <v>23</v>
      </c>
      <c r="I73" s="12" t="s">
        <v>23</v>
      </c>
      <c r="J73" s="12" t="s">
        <v>22</v>
      </c>
      <c r="K73" s="12" t="s">
        <v>27</v>
      </c>
      <c r="L73" s="12" t="s">
        <v>22</v>
      </c>
      <c r="M73" s="12">
        <v>0</v>
      </c>
      <c r="N73" s="12">
        <v>7.25</v>
      </c>
      <c r="O73" s="12">
        <v>6.24</v>
      </c>
      <c r="P73" s="12">
        <v>6.39</v>
      </c>
      <c r="Q73" s="12">
        <v>1</v>
      </c>
    </row>
    <row r="74" ht="15" customHeight="1" spans="1:17">
      <c r="A74" s="10">
        <v>72</v>
      </c>
      <c r="B74" s="11">
        <v>211260107503</v>
      </c>
      <c r="C74" s="12" t="s">
        <v>98</v>
      </c>
      <c r="D74" s="12" t="s">
        <v>19</v>
      </c>
      <c r="E74" s="12" t="s">
        <v>20</v>
      </c>
      <c r="F74" s="12" t="s">
        <v>23</v>
      </c>
      <c r="G74" s="12" t="s">
        <v>23</v>
      </c>
      <c r="H74" s="12" t="s">
        <v>23</v>
      </c>
      <c r="I74" s="12" t="s">
        <v>23</v>
      </c>
      <c r="J74" s="12" t="s">
        <v>22</v>
      </c>
      <c r="K74" s="12" t="s">
        <v>23</v>
      </c>
      <c r="L74" s="12" t="s">
        <v>22</v>
      </c>
      <c r="M74" s="12">
        <v>0</v>
      </c>
      <c r="N74" s="12">
        <v>7</v>
      </c>
      <c r="O74" s="12">
        <v>6.53</v>
      </c>
      <c r="P74" s="12">
        <v>6.71</v>
      </c>
      <c r="Q74" s="12">
        <v>0</v>
      </c>
    </row>
    <row r="75" ht="15" customHeight="1" spans="1:17">
      <c r="A75" s="10">
        <v>73</v>
      </c>
      <c r="B75" s="11">
        <v>211260107504</v>
      </c>
      <c r="C75" s="12" t="s">
        <v>99</v>
      </c>
      <c r="D75" s="12" t="s">
        <v>25</v>
      </c>
      <c r="E75" s="12" t="s">
        <v>27</v>
      </c>
      <c r="F75" s="12" t="s">
        <v>27</v>
      </c>
      <c r="G75" s="12" t="s">
        <v>25</v>
      </c>
      <c r="H75" s="12" t="s">
        <v>25</v>
      </c>
      <c r="I75" s="12" t="s">
        <v>19</v>
      </c>
      <c r="J75" s="12" t="s">
        <v>22</v>
      </c>
      <c r="K75" s="12" t="s">
        <v>22</v>
      </c>
      <c r="L75" s="12" t="s">
        <v>23</v>
      </c>
      <c r="M75" s="12">
        <v>0</v>
      </c>
      <c r="N75" s="12">
        <v>8.79</v>
      </c>
      <c r="O75" s="12">
        <v>7.5</v>
      </c>
      <c r="P75" s="12">
        <v>7.99</v>
      </c>
      <c r="Q75" s="12">
        <v>0</v>
      </c>
    </row>
    <row r="76" ht="15" customHeight="1" spans="1:17">
      <c r="A76" s="10">
        <v>74</v>
      </c>
      <c r="B76" s="11">
        <v>211260107505</v>
      </c>
      <c r="C76" s="12" t="s">
        <v>100</v>
      </c>
      <c r="D76" s="12" t="s">
        <v>25</v>
      </c>
      <c r="E76" s="12" t="s">
        <v>20</v>
      </c>
      <c r="F76" s="12" t="s">
        <v>27</v>
      </c>
      <c r="G76" s="12" t="s">
        <v>20</v>
      </c>
      <c r="H76" s="12" t="s">
        <v>27</v>
      </c>
      <c r="I76" s="12" t="s">
        <v>22</v>
      </c>
      <c r="J76" s="12" t="s">
        <v>23</v>
      </c>
      <c r="K76" s="12" t="s">
        <v>27</v>
      </c>
      <c r="L76" s="12" t="s">
        <v>22</v>
      </c>
      <c r="M76" s="12">
        <v>0</v>
      </c>
      <c r="N76" s="12">
        <v>7.42</v>
      </c>
      <c r="O76" s="12">
        <v>7.22</v>
      </c>
      <c r="P76" s="12">
        <v>7.39</v>
      </c>
      <c r="Q76" s="12">
        <v>0</v>
      </c>
    </row>
    <row r="77" ht="15" customHeight="1" spans="1:17">
      <c r="A77" s="10">
        <v>75</v>
      </c>
      <c r="B77" s="11">
        <v>211260107506</v>
      </c>
      <c r="C77" s="12" t="s">
        <v>101</v>
      </c>
      <c r="D77" s="12" t="s">
        <v>19</v>
      </c>
      <c r="E77" s="12" t="s">
        <v>31</v>
      </c>
      <c r="F77" s="12" t="s">
        <v>31</v>
      </c>
      <c r="G77" s="12" t="s">
        <v>20</v>
      </c>
      <c r="H77" s="12" t="s">
        <v>27</v>
      </c>
      <c r="I77" s="12" t="s">
        <v>27</v>
      </c>
      <c r="J77" s="12" t="s">
        <v>22</v>
      </c>
      <c r="K77" s="12" t="s">
        <v>22</v>
      </c>
      <c r="L77" s="12" t="s">
        <v>20</v>
      </c>
      <c r="M77" s="12">
        <v>2</v>
      </c>
      <c r="N77" s="12">
        <v>4.92</v>
      </c>
      <c r="O77" s="12">
        <v>5.72</v>
      </c>
      <c r="P77" s="12">
        <v>5.76</v>
      </c>
      <c r="Q77" s="12">
        <v>4</v>
      </c>
    </row>
    <row r="78" ht="15" customHeight="1" spans="1:17">
      <c r="A78" s="10">
        <v>76</v>
      </c>
      <c r="B78" s="11">
        <v>211260107507</v>
      </c>
      <c r="C78" s="12" t="s">
        <v>102</v>
      </c>
      <c r="D78" s="12" t="s">
        <v>19</v>
      </c>
      <c r="E78" s="12" t="s">
        <v>31</v>
      </c>
      <c r="F78" s="12" t="s">
        <v>27</v>
      </c>
      <c r="G78" s="12" t="s">
        <v>23</v>
      </c>
      <c r="H78" s="12" t="s">
        <v>27</v>
      </c>
      <c r="I78" s="12" t="s">
        <v>22</v>
      </c>
      <c r="J78" s="12" t="s">
        <v>19</v>
      </c>
      <c r="K78" s="12" t="s">
        <v>22</v>
      </c>
      <c r="L78" s="12" t="s">
        <v>27</v>
      </c>
      <c r="M78" s="12">
        <v>1</v>
      </c>
      <c r="N78" s="12">
        <v>6.79</v>
      </c>
      <c r="O78" s="12">
        <v>6.92</v>
      </c>
      <c r="P78" s="12">
        <v>7.03</v>
      </c>
      <c r="Q78" s="12">
        <v>1</v>
      </c>
    </row>
    <row r="79" ht="15" customHeight="1" spans="1:17">
      <c r="A79" s="10">
        <v>77</v>
      </c>
      <c r="B79" s="11">
        <v>211260107508</v>
      </c>
      <c r="C79" s="12" t="s">
        <v>103</v>
      </c>
      <c r="D79" s="12" t="s">
        <v>19</v>
      </c>
      <c r="E79" s="12" t="s">
        <v>20</v>
      </c>
      <c r="F79" s="12" t="s">
        <v>20</v>
      </c>
      <c r="G79" s="12" t="s">
        <v>31</v>
      </c>
      <c r="H79" s="12" t="s">
        <v>31</v>
      </c>
      <c r="I79" s="12" t="s">
        <v>20</v>
      </c>
      <c r="J79" s="12" t="s">
        <v>22</v>
      </c>
      <c r="K79" s="12" t="s">
        <v>23</v>
      </c>
      <c r="L79" s="12" t="s">
        <v>22</v>
      </c>
      <c r="M79" s="12">
        <v>2</v>
      </c>
      <c r="N79" s="12">
        <v>4.63</v>
      </c>
      <c r="O79" s="12">
        <v>5.02</v>
      </c>
      <c r="P79" s="12">
        <v>4.79</v>
      </c>
      <c r="Q79" s="12">
        <v>6</v>
      </c>
    </row>
    <row r="80" ht="15" customHeight="1" spans="1:17">
      <c r="A80" s="10">
        <v>78</v>
      </c>
      <c r="B80" s="11">
        <v>211260107509</v>
      </c>
      <c r="C80" s="12" t="s">
        <v>104</v>
      </c>
      <c r="D80" s="12" t="s">
        <v>25</v>
      </c>
      <c r="E80" s="12" t="s">
        <v>27</v>
      </c>
      <c r="F80" s="12" t="s">
        <v>23</v>
      </c>
      <c r="G80" s="12" t="s">
        <v>26</v>
      </c>
      <c r="H80" s="12" t="s">
        <v>23</v>
      </c>
      <c r="I80" s="12" t="s">
        <v>23</v>
      </c>
      <c r="J80" s="12" t="s">
        <v>22</v>
      </c>
      <c r="K80" s="12" t="s">
        <v>22</v>
      </c>
      <c r="L80" s="12" t="s">
        <v>31</v>
      </c>
      <c r="M80" s="12">
        <v>1</v>
      </c>
      <c r="N80" s="12">
        <v>6.29</v>
      </c>
      <c r="O80" s="12">
        <v>6.37</v>
      </c>
      <c r="P80" s="12">
        <v>6.39</v>
      </c>
      <c r="Q80" s="12">
        <v>1</v>
      </c>
    </row>
    <row r="81" ht="15" customHeight="1" spans="1:17">
      <c r="A81" s="10">
        <v>79</v>
      </c>
      <c r="B81" s="11">
        <v>211260107510</v>
      </c>
      <c r="C81" s="12" t="s">
        <v>105</v>
      </c>
      <c r="D81" s="12" t="s">
        <v>27</v>
      </c>
      <c r="E81" s="12" t="s">
        <v>31</v>
      </c>
      <c r="F81" s="12" t="s">
        <v>23</v>
      </c>
      <c r="G81" s="12" t="s">
        <v>31</v>
      </c>
      <c r="H81" s="12" t="s">
        <v>31</v>
      </c>
      <c r="I81" s="12" t="s">
        <v>20</v>
      </c>
      <c r="J81" s="12" t="s">
        <v>22</v>
      </c>
      <c r="K81" s="12" t="s">
        <v>20</v>
      </c>
      <c r="L81" s="12" t="s">
        <v>22</v>
      </c>
      <c r="M81" s="12">
        <v>3</v>
      </c>
      <c r="N81" s="12">
        <v>3.58</v>
      </c>
      <c r="O81" s="12">
        <v>5.25</v>
      </c>
      <c r="P81" s="12">
        <v>5.07</v>
      </c>
      <c r="Q81" s="12">
        <v>5</v>
      </c>
    </row>
    <row r="82" ht="15" customHeight="1" spans="1:17">
      <c r="A82" s="10">
        <v>80</v>
      </c>
      <c r="B82" s="11">
        <v>211260107511</v>
      </c>
      <c r="C82" s="12" t="s">
        <v>106</v>
      </c>
      <c r="D82" s="12" t="s">
        <v>19</v>
      </c>
      <c r="E82" s="12" t="s">
        <v>20</v>
      </c>
      <c r="F82" s="12" t="s">
        <v>31</v>
      </c>
      <c r="G82" s="12" t="s">
        <v>23</v>
      </c>
      <c r="H82" s="12" t="s">
        <v>23</v>
      </c>
      <c r="I82" s="12" t="s">
        <v>22</v>
      </c>
      <c r="J82" s="12" t="s">
        <v>31</v>
      </c>
      <c r="K82" s="12" t="s">
        <v>22</v>
      </c>
      <c r="L82" s="12" t="s">
        <v>31</v>
      </c>
      <c r="M82" s="12">
        <v>3</v>
      </c>
      <c r="N82" s="12">
        <v>3.79</v>
      </c>
      <c r="O82" s="12">
        <v>5.16</v>
      </c>
      <c r="P82" s="12">
        <v>4.94</v>
      </c>
      <c r="Q82" s="12">
        <v>6</v>
      </c>
    </row>
    <row r="83" ht="15" customHeight="1" spans="1:17">
      <c r="A83" s="10">
        <v>81</v>
      </c>
      <c r="B83" s="11">
        <v>211260107512</v>
      </c>
      <c r="C83" s="12" t="s">
        <v>107</v>
      </c>
      <c r="D83" s="12" t="s">
        <v>19</v>
      </c>
      <c r="E83" s="12" t="s">
        <v>23</v>
      </c>
      <c r="F83" s="12" t="s">
        <v>20</v>
      </c>
      <c r="G83" s="12" t="s">
        <v>20</v>
      </c>
      <c r="H83" s="12" t="s">
        <v>23</v>
      </c>
      <c r="I83" s="12" t="s">
        <v>22</v>
      </c>
      <c r="J83" s="12" t="s">
        <v>23</v>
      </c>
      <c r="K83" s="12" t="s">
        <v>27</v>
      </c>
      <c r="L83" s="12" t="s">
        <v>22</v>
      </c>
      <c r="M83" s="12">
        <v>0</v>
      </c>
      <c r="N83" s="12">
        <v>7</v>
      </c>
      <c r="O83" s="12">
        <v>6.73</v>
      </c>
      <c r="P83" s="12">
        <v>7.07</v>
      </c>
      <c r="Q83" s="12">
        <v>0</v>
      </c>
    </row>
    <row r="84" ht="15" customHeight="1" spans="1:17">
      <c r="A84" s="10">
        <v>82</v>
      </c>
      <c r="B84" s="11">
        <v>211260107513</v>
      </c>
      <c r="C84" s="12" t="s">
        <v>108</v>
      </c>
      <c r="D84" s="12" t="s">
        <v>25</v>
      </c>
      <c r="E84" s="12" t="s">
        <v>27</v>
      </c>
      <c r="F84" s="12" t="s">
        <v>23</v>
      </c>
      <c r="G84" s="12" t="s">
        <v>23</v>
      </c>
      <c r="H84" s="12" t="s">
        <v>27</v>
      </c>
      <c r="I84" s="12" t="s">
        <v>27</v>
      </c>
      <c r="J84" s="12" t="s">
        <v>22</v>
      </c>
      <c r="K84" s="12" t="s">
        <v>27</v>
      </c>
      <c r="L84" s="12" t="s">
        <v>22</v>
      </c>
      <c r="M84" s="12">
        <v>0</v>
      </c>
      <c r="N84" s="12">
        <v>7.88</v>
      </c>
      <c r="O84" s="12">
        <v>6.37</v>
      </c>
      <c r="P84" s="12">
        <v>6.77</v>
      </c>
      <c r="Q84" s="12">
        <v>1</v>
      </c>
    </row>
    <row r="85" ht="15" customHeight="1" spans="1:17">
      <c r="A85" s="10">
        <v>83</v>
      </c>
      <c r="B85" s="11">
        <v>211260107514</v>
      </c>
      <c r="C85" s="12" t="s">
        <v>109</v>
      </c>
      <c r="D85" s="12" t="s">
        <v>25</v>
      </c>
      <c r="E85" s="12" t="s">
        <v>27</v>
      </c>
      <c r="F85" s="12" t="s">
        <v>23</v>
      </c>
      <c r="G85" s="12" t="s">
        <v>20</v>
      </c>
      <c r="H85" s="12" t="s">
        <v>27</v>
      </c>
      <c r="I85" s="12" t="s">
        <v>23</v>
      </c>
      <c r="J85" s="12" t="s">
        <v>22</v>
      </c>
      <c r="K85" s="12" t="s">
        <v>19</v>
      </c>
      <c r="L85" s="12" t="s">
        <v>22</v>
      </c>
      <c r="M85" s="12">
        <v>0</v>
      </c>
      <c r="N85" s="12">
        <v>7.71</v>
      </c>
      <c r="O85" s="12">
        <v>6.62</v>
      </c>
      <c r="P85" s="12">
        <v>6.87</v>
      </c>
      <c r="Q85" s="12">
        <v>0</v>
      </c>
    </row>
    <row r="86" ht="15" customHeight="1" spans="1:17">
      <c r="A86" s="10">
        <v>84</v>
      </c>
      <c r="B86" s="11">
        <v>211260107515</v>
      </c>
      <c r="C86" s="12" t="s">
        <v>110</v>
      </c>
      <c r="D86" s="12" t="s">
        <v>25</v>
      </c>
      <c r="E86" s="12" t="s">
        <v>19</v>
      </c>
      <c r="F86" s="12" t="s">
        <v>27</v>
      </c>
      <c r="G86" s="12" t="s">
        <v>26</v>
      </c>
      <c r="H86" s="12" t="s">
        <v>23</v>
      </c>
      <c r="I86" s="12" t="s">
        <v>27</v>
      </c>
      <c r="J86" s="12" t="s">
        <v>22</v>
      </c>
      <c r="K86" s="12" t="s">
        <v>22</v>
      </c>
      <c r="L86" s="12" t="s">
        <v>20</v>
      </c>
      <c r="M86" s="12">
        <v>0</v>
      </c>
      <c r="N86" s="12">
        <v>7.54</v>
      </c>
      <c r="O86" s="12">
        <v>6.92</v>
      </c>
      <c r="P86" s="12">
        <v>7.14</v>
      </c>
      <c r="Q86" s="12">
        <v>0</v>
      </c>
    </row>
    <row r="87" ht="15" customHeight="1" spans="1:17">
      <c r="A87" s="10">
        <v>85</v>
      </c>
      <c r="B87" s="11">
        <v>211260107516</v>
      </c>
      <c r="C87" s="12" t="s">
        <v>111</v>
      </c>
      <c r="D87" s="12" t="s">
        <v>19</v>
      </c>
      <c r="E87" s="12" t="s">
        <v>23</v>
      </c>
      <c r="F87" s="12" t="s">
        <v>20</v>
      </c>
      <c r="G87" s="12" t="s">
        <v>26</v>
      </c>
      <c r="H87" s="12" t="s">
        <v>27</v>
      </c>
      <c r="I87" s="12" t="s">
        <v>23</v>
      </c>
      <c r="J87" s="12" t="s">
        <v>22</v>
      </c>
      <c r="K87" s="12" t="s">
        <v>20</v>
      </c>
      <c r="L87" s="12" t="s">
        <v>22</v>
      </c>
      <c r="M87" s="12">
        <v>0</v>
      </c>
      <c r="N87" s="12">
        <v>6.79</v>
      </c>
      <c r="O87" s="12">
        <v>6.3</v>
      </c>
      <c r="P87" s="12">
        <v>6.51</v>
      </c>
      <c r="Q87" s="12">
        <v>0</v>
      </c>
    </row>
    <row r="88" ht="15" customHeight="1" spans="1:17">
      <c r="A88" s="10">
        <v>86</v>
      </c>
      <c r="B88" s="11">
        <v>211260107517</v>
      </c>
      <c r="C88" s="12" t="s">
        <v>112</v>
      </c>
      <c r="D88" s="12" t="s">
        <v>25</v>
      </c>
      <c r="E88" s="12" t="s">
        <v>23</v>
      </c>
      <c r="F88" s="12" t="s">
        <v>27</v>
      </c>
      <c r="G88" s="12" t="s">
        <v>27</v>
      </c>
      <c r="H88" s="12" t="s">
        <v>23</v>
      </c>
      <c r="I88" s="12" t="s">
        <v>27</v>
      </c>
      <c r="J88" s="12" t="s">
        <v>22</v>
      </c>
      <c r="K88" s="12" t="s">
        <v>27</v>
      </c>
      <c r="L88" s="12" t="s">
        <v>22</v>
      </c>
      <c r="M88" s="12">
        <v>0</v>
      </c>
      <c r="N88" s="12">
        <v>7.83</v>
      </c>
      <c r="O88" s="12">
        <v>6.99</v>
      </c>
      <c r="P88" s="12">
        <v>7.34</v>
      </c>
      <c r="Q88" s="12">
        <v>0</v>
      </c>
    </row>
    <row r="89" ht="15" customHeight="1" spans="1:17">
      <c r="A89" s="10">
        <v>87</v>
      </c>
      <c r="B89" s="11">
        <v>211260107518</v>
      </c>
      <c r="C89" s="12" t="s">
        <v>113</v>
      </c>
      <c r="D89" s="12" t="s">
        <v>19</v>
      </c>
      <c r="E89" s="12" t="s">
        <v>27</v>
      </c>
      <c r="F89" s="12" t="s">
        <v>27</v>
      </c>
      <c r="G89" s="12" t="s">
        <v>23</v>
      </c>
      <c r="H89" s="12" t="s">
        <v>19</v>
      </c>
      <c r="I89" s="12" t="s">
        <v>19</v>
      </c>
      <c r="J89" s="12" t="s">
        <v>22</v>
      </c>
      <c r="K89" s="12" t="s">
        <v>25</v>
      </c>
      <c r="L89" s="12" t="s">
        <v>22</v>
      </c>
      <c r="M89" s="12">
        <v>0</v>
      </c>
      <c r="N89" s="12">
        <v>8.54</v>
      </c>
      <c r="O89" s="12">
        <v>7.95</v>
      </c>
      <c r="P89" s="12">
        <v>8.36</v>
      </c>
      <c r="Q89" s="12">
        <v>0</v>
      </c>
    </row>
    <row r="90" ht="15" customHeight="1" spans="1:17">
      <c r="A90" s="10">
        <v>88</v>
      </c>
      <c r="B90" s="11">
        <v>211260107519</v>
      </c>
      <c r="C90" s="12" t="s">
        <v>114</v>
      </c>
      <c r="D90" s="12" t="s">
        <v>25</v>
      </c>
      <c r="E90" s="12" t="s">
        <v>23</v>
      </c>
      <c r="F90" s="12" t="s">
        <v>27</v>
      </c>
      <c r="G90" s="12" t="s">
        <v>23</v>
      </c>
      <c r="H90" s="12" t="s">
        <v>27</v>
      </c>
      <c r="I90" s="12" t="s">
        <v>23</v>
      </c>
      <c r="J90" s="12" t="s">
        <v>22</v>
      </c>
      <c r="K90" s="12" t="s">
        <v>27</v>
      </c>
      <c r="L90" s="12" t="s">
        <v>22</v>
      </c>
      <c r="M90" s="12">
        <v>0</v>
      </c>
      <c r="N90" s="12">
        <v>7.71</v>
      </c>
      <c r="O90" s="12">
        <v>7.09</v>
      </c>
      <c r="P90" s="12">
        <v>7.34</v>
      </c>
      <c r="Q90" s="12">
        <v>0</v>
      </c>
    </row>
    <row r="91" ht="15" customHeight="1" spans="1:17">
      <c r="A91" s="10">
        <v>89</v>
      </c>
      <c r="B91" s="11">
        <v>211260107520</v>
      </c>
      <c r="C91" s="12" t="s">
        <v>115</v>
      </c>
      <c r="D91" s="12" t="s">
        <v>19</v>
      </c>
      <c r="E91" s="12" t="s">
        <v>27</v>
      </c>
      <c r="F91" s="12" t="s">
        <v>23</v>
      </c>
      <c r="G91" s="12" t="s">
        <v>27</v>
      </c>
      <c r="H91" s="12" t="s">
        <v>27</v>
      </c>
      <c r="I91" s="12" t="s">
        <v>19</v>
      </c>
      <c r="J91" s="12" t="s">
        <v>22</v>
      </c>
      <c r="K91" s="12" t="s">
        <v>27</v>
      </c>
      <c r="L91" s="12" t="s">
        <v>22</v>
      </c>
      <c r="M91" s="12">
        <v>0</v>
      </c>
      <c r="N91" s="12">
        <v>8.08</v>
      </c>
      <c r="O91" s="12">
        <v>7.57</v>
      </c>
      <c r="P91" s="12">
        <v>8.01</v>
      </c>
      <c r="Q91" s="12">
        <v>0</v>
      </c>
    </row>
    <row r="92" ht="15" customHeight="1" spans="1:17">
      <c r="A92" s="10">
        <v>90</v>
      </c>
      <c r="B92" s="11">
        <v>211260107522</v>
      </c>
      <c r="C92" s="12" t="s">
        <v>116</v>
      </c>
      <c r="D92" s="12" t="s">
        <v>25</v>
      </c>
      <c r="E92" s="12" t="s">
        <v>20</v>
      </c>
      <c r="F92" s="12" t="s">
        <v>23</v>
      </c>
      <c r="G92" s="12" t="s">
        <v>20</v>
      </c>
      <c r="H92" s="12" t="s">
        <v>23</v>
      </c>
      <c r="I92" s="12" t="s">
        <v>22</v>
      </c>
      <c r="J92" s="12" t="s">
        <v>27</v>
      </c>
      <c r="K92" s="12" t="s">
        <v>22</v>
      </c>
      <c r="L92" s="12" t="s">
        <v>23</v>
      </c>
      <c r="M92" s="12">
        <v>0</v>
      </c>
      <c r="N92" s="12">
        <v>7.13</v>
      </c>
      <c r="O92" s="12">
        <v>6.82</v>
      </c>
      <c r="P92" s="12">
        <v>7</v>
      </c>
      <c r="Q92" s="12">
        <v>0</v>
      </c>
    </row>
    <row r="93" ht="15" customHeight="1" spans="1:17">
      <c r="A93" s="10">
        <v>91</v>
      </c>
      <c r="B93" s="11">
        <v>211260107523</v>
      </c>
      <c r="C93" s="12" t="s">
        <v>117</v>
      </c>
      <c r="D93" s="12" t="s">
        <v>25</v>
      </c>
      <c r="E93" s="12" t="s">
        <v>23</v>
      </c>
      <c r="F93" s="12" t="s">
        <v>20</v>
      </c>
      <c r="G93" s="12" t="s">
        <v>21</v>
      </c>
      <c r="H93" s="12" t="s">
        <v>20</v>
      </c>
      <c r="I93" s="12" t="s">
        <v>23</v>
      </c>
      <c r="J93" s="12" t="s">
        <v>22</v>
      </c>
      <c r="K93" s="12" t="s">
        <v>31</v>
      </c>
      <c r="L93" s="12" t="s">
        <v>22</v>
      </c>
      <c r="M93" s="12">
        <v>1</v>
      </c>
      <c r="N93" s="12">
        <v>5.67</v>
      </c>
      <c r="O93" s="12">
        <v>6.3</v>
      </c>
      <c r="P93" s="12">
        <v>6.29</v>
      </c>
      <c r="Q93" s="12">
        <v>1</v>
      </c>
    </row>
    <row r="94" ht="15" customHeight="1" spans="1:17">
      <c r="A94" s="10">
        <v>92</v>
      </c>
      <c r="B94" s="11">
        <v>211260107524</v>
      </c>
      <c r="C94" s="12" t="s">
        <v>118</v>
      </c>
      <c r="D94" s="12" t="s">
        <v>19</v>
      </c>
      <c r="E94" s="12" t="s">
        <v>23</v>
      </c>
      <c r="F94" s="12" t="s">
        <v>27</v>
      </c>
      <c r="G94" s="12" t="s">
        <v>23</v>
      </c>
      <c r="H94" s="12" t="s">
        <v>23</v>
      </c>
      <c r="I94" s="12" t="s">
        <v>22</v>
      </c>
      <c r="J94" s="12" t="s">
        <v>20</v>
      </c>
      <c r="K94" s="12" t="s">
        <v>22</v>
      </c>
      <c r="L94" s="12" t="s">
        <v>23</v>
      </c>
      <c r="M94" s="12">
        <v>0</v>
      </c>
      <c r="N94" s="12">
        <v>7.17</v>
      </c>
      <c r="O94" s="12">
        <v>6.97</v>
      </c>
      <c r="P94" s="12">
        <v>7.19</v>
      </c>
      <c r="Q94" s="12">
        <v>0</v>
      </c>
    </row>
    <row r="95" ht="15" customHeight="1" spans="1:17">
      <c r="A95" s="10">
        <v>93</v>
      </c>
      <c r="B95" s="11">
        <v>211260107525</v>
      </c>
      <c r="C95" s="12" t="s">
        <v>119</v>
      </c>
      <c r="D95" s="12" t="s">
        <v>25</v>
      </c>
      <c r="E95" s="12" t="s">
        <v>20</v>
      </c>
      <c r="F95" s="12" t="s">
        <v>23</v>
      </c>
      <c r="G95" s="12" t="s">
        <v>26</v>
      </c>
      <c r="H95" s="12" t="s">
        <v>23</v>
      </c>
      <c r="I95" s="12" t="s">
        <v>23</v>
      </c>
      <c r="J95" s="12" t="s">
        <v>22</v>
      </c>
      <c r="K95" s="12" t="s">
        <v>22</v>
      </c>
      <c r="L95" s="12" t="s">
        <v>23</v>
      </c>
      <c r="M95" s="12">
        <v>0</v>
      </c>
      <c r="N95" s="12">
        <v>6.83</v>
      </c>
      <c r="O95" s="12">
        <v>6.22</v>
      </c>
      <c r="P95" s="12">
        <v>6.57</v>
      </c>
      <c r="Q95" s="12">
        <v>0</v>
      </c>
    </row>
    <row r="96" ht="15" customHeight="1" spans="1:17">
      <c r="A96" s="10">
        <v>94</v>
      </c>
      <c r="B96" s="11">
        <v>211260107526</v>
      </c>
      <c r="C96" s="12" t="s">
        <v>120</v>
      </c>
      <c r="D96" s="12" t="s">
        <v>25</v>
      </c>
      <c r="E96" s="12" t="s">
        <v>20</v>
      </c>
      <c r="F96" s="12" t="s">
        <v>23</v>
      </c>
      <c r="G96" s="12" t="s">
        <v>26</v>
      </c>
      <c r="H96" s="12" t="s">
        <v>20</v>
      </c>
      <c r="I96" s="12" t="s">
        <v>20</v>
      </c>
      <c r="J96" s="12" t="s">
        <v>22</v>
      </c>
      <c r="K96" s="12" t="s">
        <v>22</v>
      </c>
      <c r="L96" s="12" t="s">
        <v>23</v>
      </c>
      <c r="M96" s="12">
        <v>0</v>
      </c>
      <c r="N96" s="12">
        <v>6.5</v>
      </c>
      <c r="O96" s="12">
        <v>5.53</v>
      </c>
      <c r="P96" s="12">
        <v>5.37</v>
      </c>
      <c r="Q96" s="12">
        <v>3</v>
      </c>
    </row>
    <row r="97" ht="15" customHeight="1" spans="1:17">
      <c r="A97" s="10">
        <v>95</v>
      </c>
      <c r="B97" s="11">
        <v>211260107527</v>
      </c>
      <c r="C97" s="12" t="s">
        <v>121</v>
      </c>
      <c r="D97" s="12" t="s">
        <v>19</v>
      </c>
      <c r="E97" s="12" t="s">
        <v>20</v>
      </c>
      <c r="F97" s="12" t="s">
        <v>23</v>
      </c>
      <c r="G97" s="12" t="s">
        <v>20</v>
      </c>
      <c r="H97" s="12" t="s">
        <v>23</v>
      </c>
      <c r="I97" s="12" t="s">
        <v>22</v>
      </c>
      <c r="J97" s="12" t="s">
        <v>23</v>
      </c>
      <c r="K97" s="12" t="s">
        <v>22</v>
      </c>
      <c r="L97" s="12" t="s">
        <v>20</v>
      </c>
      <c r="M97" s="12">
        <v>0</v>
      </c>
      <c r="N97" s="12">
        <v>6.75</v>
      </c>
      <c r="O97" s="12">
        <v>5.85</v>
      </c>
      <c r="P97" s="12">
        <v>6.01</v>
      </c>
      <c r="Q97" s="12">
        <v>1</v>
      </c>
    </row>
    <row r="98" ht="15" customHeight="1" spans="1:17">
      <c r="A98" s="10">
        <v>96</v>
      </c>
      <c r="B98" s="11">
        <v>211260107528</v>
      </c>
      <c r="C98" s="12" t="s">
        <v>122</v>
      </c>
      <c r="D98" s="12" t="s">
        <v>19</v>
      </c>
      <c r="E98" s="12" t="s">
        <v>23</v>
      </c>
      <c r="F98" s="12" t="s">
        <v>23</v>
      </c>
      <c r="G98" s="12" t="s">
        <v>19</v>
      </c>
      <c r="H98" s="12" t="s">
        <v>27</v>
      </c>
      <c r="I98" s="12" t="s">
        <v>22</v>
      </c>
      <c r="J98" s="12" t="s">
        <v>27</v>
      </c>
      <c r="K98" s="12" t="s">
        <v>22</v>
      </c>
      <c r="L98" s="12" t="s">
        <v>23</v>
      </c>
      <c r="M98" s="12">
        <v>0</v>
      </c>
      <c r="N98" s="12">
        <v>7.75</v>
      </c>
      <c r="O98" s="12">
        <v>6.92</v>
      </c>
      <c r="P98" s="12">
        <v>7.2</v>
      </c>
      <c r="Q98" s="12">
        <v>0</v>
      </c>
    </row>
    <row r="99" ht="15" customHeight="1" spans="1:17">
      <c r="A99" s="10">
        <v>97</v>
      </c>
      <c r="B99" s="11">
        <v>211260107529</v>
      </c>
      <c r="C99" s="12" t="s">
        <v>123</v>
      </c>
      <c r="D99" s="12" t="s">
        <v>19</v>
      </c>
      <c r="E99" s="12" t="s">
        <v>20</v>
      </c>
      <c r="F99" s="12" t="s">
        <v>23</v>
      </c>
      <c r="G99" s="12" t="s">
        <v>20</v>
      </c>
      <c r="H99" s="12" t="s">
        <v>27</v>
      </c>
      <c r="I99" s="12" t="s">
        <v>27</v>
      </c>
      <c r="J99" s="12" t="s">
        <v>22</v>
      </c>
      <c r="K99" s="12" t="s">
        <v>22</v>
      </c>
      <c r="L99" s="12" t="s">
        <v>27</v>
      </c>
      <c r="M99" s="12">
        <v>0</v>
      </c>
      <c r="N99" s="12">
        <v>7.33</v>
      </c>
      <c r="O99" s="12">
        <v>7.33</v>
      </c>
      <c r="P99" s="12">
        <v>7.59</v>
      </c>
      <c r="Q99" s="12">
        <v>0</v>
      </c>
    </row>
    <row r="100" ht="15" customHeight="1" spans="1:17">
      <c r="A100" s="10">
        <v>98</v>
      </c>
      <c r="B100" s="11">
        <v>211260107530</v>
      </c>
      <c r="C100" s="12" t="s">
        <v>124</v>
      </c>
      <c r="D100" s="12" t="s">
        <v>25</v>
      </c>
      <c r="E100" s="12" t="s">
        <v>23</v>
      </c>
      <c r="F100" s="12" t="s">
        <v>20</v>
      </c>
      <c r="G100" s="12" t="s">
        <v>20</v>
      </c>
      <c r="H100" s="12" t="s">
        <v>27</v>
      </c>
      <c r="I100" s="12" t="s">
        <v>23</v>
      </c>
      <c r="J100" s="12" t="s">
        <v>22</v>
      </c>
      <c r="K100" s="12" t="s">
        <v>23</v>
      </c>
      <c r="L100" s="12" t="s">
        <v>22</v>
      </c>
      <c r="M100" s="12">
        <v>0</v>
      </c>
      <c r="N100" s="12">
        <v>7.13</v>
      </c>
      <c r="O100" s="12">
        <v>6.36</v>
      </c>
      <c r="P100" s="12">
        <v>6.6</v>
      </c>
      <c r="Q100" s="12">
        <v>0</v>
      </c>
    </row>
    <row r="101" ht="15" customHeight="1" spans="1:17">
      <c r="A101" s="10">
        <v>99</v>
      </c>
      <c r="B101" s="11">
        <v>211260107531</v>
      </c>
      <c r="C101" s="12" t="s">
        <v>125</v>
      </c>
      <c r="D101" s="12" t="s">
        <v>25</v>
      </c>
      <c r="E101" s="12" t="s">
        <v>23</v>
      </c>
      <c r="F101" s="12" t="s">
        <v>20</v>
      </c>
      <c r="G101" s="12" t="s">
        <v>26</v>
      </c>
      <c r="H101" s="12" t="s">
        <v>20</v>
      </c>
      <c r="I101" s="12" t="s">
        <v>23</v>
      </c>
      <c r="J101" s="12" t="s">
        <v>22</v>
      </c>
      <c r="K101" s="12" t="s">
        <v>22</v>
      </c>
      <c r="L101" s="12" t="s">
        <v>20</v>
      </c>
      <c r="M101" s="12">
        <v>0</v>
      </c>
      <c r="N101" s="12">
        <v>6.54</v>
      </c>
      <c r="O101" s="12">
        <v>6.45</v>
      </c>
      <c r="P101" s="12">
        <v>6.53</v>
      </c>
      <c r="Q101" s="12">
        <v>0</v>
      </c>
    </row>
    <row r="102" ht="15" customHeight="1" spans="1:17">
      <c r="A102" s="10">
        <v>100</v>
      </c>
      <c r="B102" s="11">
        <v>211260107532</v>
      </c>
      <c r="C102" s="12" t="s">
        <v>126</v>
      </c>
      <c r="D102" s="12" t="s">
        <v>19</v>
      </c>
      <c r="E102" s="12" t="s">
        <v>20</v>
      </c>
      <c r="F102" s="12" t="s">
        <v>27</v>
      </c>
      <c r="G102" s="12" t="s">
        <v>21</v>
      </c>
      <c r="H102" s="12" t="s">
        <v>27</v>
      </c>
      <c r="I102" s="12" t="s">
        <v>23</v>
      </c>
      <c r="J102" s="12" t="s">
        <v>22</v>
      </c>
      <c r="K102" s="12" t="s">
        <v>23</v>
      </c>
      <c r="L102" s="12" t="s">
        <v>22</v>
      </c>
      <c r="M102" s="12">
        <v>0</v>
      </c>
      <c r="N102" s="12">
        <v>6.96</v>
      </c>
      <c r="O102" s="12">
        <v>6.5</v>
      </c>
      <c r="P102" s="12">
        <v>6.61</v>
      </c>
      <c r="Q102" s="12">
        <v>0</v>
      </c>
    </row>
    <row r="103" ht="15" customHeight="1" spans="1:17">
      <c r="A103" s="10">
        <v>101</v>
      </c>
      <c r="B103" s="11">
        <v>211260107533</v>
      </c>
      <c r="C103" s="12" t="s">
        <v>127</v>
      </c>
      <c r="D103" s="12" t="s">
        <v>27</v>
      </c>
      <c r="E103" s="12" t="s">
        <v>27</v>
      </c>
      <c r="F103" s="12" t="s">
        <v>27</v>
      </c>
      <c r="G103" s="12" t="s">
        <v>20</v>
      </c>
      <c r="H103" s="12" t="s">
        <v>20</v>
      </c>
      <c r="I103" s="12" t="s">
        <v>27</v>
      </c>
      <c r="J103" s="12" t="s">
        <v>22</v>
      </c>
      <c r="K103" s="12" t="s">
        <v>22</v>
      </c>
      <c r="L103" s="12" t="s">
        <v>23</v>
      </c>
      <c r="M103" s="12">
        <v>0</v>
      </c>
      <c r="N103" s="12">
        <v>7.29</v>
      </c>
      <c r="O103" s="12">
        <v>6.64</v>
      </c>
      <c r="P103" s="12">
        <v>6.69</v>
      </c>
      <c r="Q103" s="12">
        <v>1</v>
      </c>
    </row>
    <row r="104" ht="15" customHeight="1" spans="1:17">
      <c r="A104" s="10">
        <v>102</v>
      </c>
      <c r="B104" s="11">
        <v>211260107534</v>
      </c>
      <c r="C104" s="12" t="s">
        <v>128</v>
      </c>
      <c r="D104" s="12" t="s">
        <v>19</v>
      </c>
      <c r="E104" s="12" t="s">
        <v>23</v>
      </c>
      <c r="F104" s="12" t="s">
        <v>19</v>
      </c>
      <c r="G104" s="12" t="s">
        <v>27</v>
      </c>
      <c r="H104" s="12" t="s">
        <v>27</v>
      </c>
      <c r="I104" s="12" t="s">
        <v>23</v>
      </c>
      <c r="J104" s="12" t="s">
        <v>22</v>
      </c>
      <c r="K104" s="12" t="s">
        <v>27</v>
      </c>
      <c r="L104" s="12" t="s">
        <v>22</v>
      </c>
      <c r="M104" s="12">
        <v>0</v>
      </c>
      <c r="N104" s="12">
        <v>7.92</v>
      </c>
      <c r="O104" s="12">
        <v>6.84</v>
      </c>
      <c r="P104" s="12">
        <v>7.3</v>
      </c>
      <c r="Q104" s="12">
        <v>0</v>
      </c>
    </row>
    <row r="105" ht="15" customHeight="1" spans="1:17">
      <c r="A105" s="10">
        <v>103</v>
      </c>
      <c r="B105" s="11">
        <v>211260107535</v>
      </c>
      <c r="C105" s="12" t="s">
        <v>129</v>
      </c>
      <c r="D105" s="12" t="s">
        <v>19</v>
      </c>
      <c r="E105" s="12" t="s">
        <v>23</v>
      </c>
      <c r="F105" s="12" t="s">
        <v>27</v>
      </c>
      <c r="G105" s="12" t="s">
        <v>26</v>
      </c>
      <c r="H105" s="12" t="s">
        <v>23</v>
      </c>
      <c r="I105" s="12" t="s">
        <v>23</v>
      </c>
      <c r="J105" s="12" t="s">
        <v>22</v>
      </c>
      <c r="K105" s="12" t="s">
        <v>23</v>
      </c>
      <c r="L105" s="12" t="s">
        <v>22</v>
      </c>
      <c r="M105" s="12">
        <v>0</v>
      </c>
      <c r="N105" s="12">
        <v>7.08</v>
      </c>
      <c r="O105" s="12">
        <v>6.9</v>
      </c>
      <c r="P105" s="12">
        <v>6.99</v>
      </c>
      <c r="Q105" s="12">
        <v>0</v>
      </c>
    </row>
    <row r="106" ht="15" customHeight="1" spans="1:17">
      <c r="A106" s="10">
        <v>104</v>
      </c>
      <c r="B106" s="11">
        <v>211260107536</v>
      </c>
      <c r="C106" s="12" t="s">
        <v>130</v>
      </c>
      <c r="D106" s="12" t="s">
        <v>25</v>
      </c>
      <c r="E106" s="12" t="s">
        <v>20</v>
      </c>
      <c r="F106" s="12" t="s">
        <v>31</v>
      </c>
      <c r="G106" s="12" t="s">
        <v>26</v>
      </c>
      <c r="H106" s="12" t="s">
        <v>20</v>
      </c>
      <c r="I106" s="12" t="s">
        <v>27</v>
      </c>
      <c r="J106" s="12" t="s">
        <v>22</v>
      </c>
      <c r="K106" s="12" t="s">
        <v>23</v>
      </c>
      <c r="L106" s="12" t="s">
        <v>22</v>
      </c>
      <c r="M106" s="12">
        <v>1</v>
      </c>
      <c r="N106" s="12">
        <v>5.67</v>
      </c>
      <c r="O106" s="12">
        <v>5.72</v>
      </c>
      <c r="P106" s="12">
        <v>6.09</v>
      </c>
      <c r="Q106" s="12">
        <v>2</v>
      </c>
    </row>
    <row r="107" ht="15" customHeight="1" spans="1:17">
      <c r="A107" s="10">
        <v>105</v>
      </c>
      <c r="B107" s="11">
        <v>211260107537</v>
      </c>
      <c r="C107" s="12" t="s">
        <v>131</v>
      </c>
      <c r="D107" s="12" t="s">
        <v>23</v>
      </c>
      <c r="E107" s="12" t="s">
        <v>20</v>
      </c>
      <c r="F107" s="12" t="s">
        <v>27</v>
      </c>
      <c r="G107" s="12" t="s">
        <v>20</v>
      </c>
      <c r="H107" s="12" t="s">
        <v>23</v>
      </c>
      <c r="I107" s="12" t="s">
        <v>20</v>
      </c>
      <c r="J107" s="12" t="s">
        <v>22</v>
      </c>
      <c r="K107" s="12" t="s">
        <v>23</v>
      </c>
      <c r="L107" s="12" t="s">
        <v>22</v>
      </c>
      <c r="M107" s="12">
        <v>0</v>
      </c>
      <c r="N107" s="12">
        <v>6.71</v>
      </c>
      <c r="O107" s="12">
        <v>6.03</v>
      </c>
      <c r="P107" s="12">
        <v>6.19</v>
      </c>
      <c r="Q107" s="12">
        <v>0</v>
      </c>
    </row>
    <row r="108" ht="15" customHeight="1" spans="1:17">
      <c r="A108" s="10">
        <v>106</v>
      </c>
      <c r="B108" s="11">
        <v>211260107538</v>
      </c>
      <c r="C108" s="12" t="s">
        <v>132</v>
      </c>
      <c r="D108" s="12" t="s">
        <v>19</v>
      </c>
      <c r="E108" s="12" t="s">
        <v>20</v>
      </c>
      <c r="F108" s="12" t="s">
        <v>19</v>
      </c>
      <c r="G108" s="12" t="s">
        <v>20</v>
      </c>
      <c r="H108" s="12" t="s">
        <v>23</v>
      </c>
      <c r="I108" s="12" t="s">
        <v>22</v>
      </c>
      <c r="J108" s="12" t="s">
        <v>20</v>
      </c>
      <c r="K108" s="12" t="s">
        <v>22</v>
      </c>
      <c r="L108" s="12" t="s">
        <v>23</v>
      </c>
      <c r="M108" s="12">
        <v>0</v>
      </c>
      <c r="N108" s="12">
        <v>7.04</v>
      </c>
      <c r="O108" s="12">
        <v>6.35</v>
      </c>
      <c r="P108" s="12">
        <v>6.56</v>
      </c>
      <c r="Q108" s="12">
        <v>0</v>
      </c>
    </row>
    <row r="109" ht="15" customHeight="1" spans="1:17">
      <c r="A109" s="10">
        <v>107</v>
      </c>
      <c r="B109" s="11">
        <v>211260107539</v>
      </c>
      <c r="C109" s="12" t="s">
        <v>133</v>
      </c>
      <c r="D109" s="12" t="s">
        <v>25</v>
      </c>
      <c r="E109" s="12" t="s">
        <v>23</v>
      </c>
      <c r="F109" s="12" t="s">
        <v>27</v>
      </c>
      <c r="G109" s="12" t="s">
        <v>20</v>
      </c>
      <c r="H109" s="12" t="s">
        <v>23</v>
      </c>
      <c r="I109" s="12" t="s">
        <v>22</v>
      </c>
      <c r="J109" s="12" t="s">
        <v>27</v>
      </c>
      <c r="K109" s="12" t="s">
        <v>22</v>
      </c>
      <c r="L109" s="12" t="s">
        <v>23</v>
      </c>
      <c r="M109" s="12">
        <v>0</v>
      </c>
      <c r="N109" s="12">
        <v>7.46</v>
      </c>
      <c r="O109" s="12">
        <v>7.07</v>
      </c>
      <c r="P109" s="12">
        <v>7.23</v>
      </c>
      <c r="Q109" s="12">
        <v>0</v>
      </c>
    </row>
    <row r="110" ht="15" customHeight="1" spans="1:17">
      <c r="A110" s="10">
        <v>108</v>
      </c>
      <c r="B110" s="11">
        <v>211260107540</v>
      </c>
      <c r="C110" s="12" t="s">
        <v>134</v>
      </c>
      <c r="D110" s="12" t="s">
        <v>19</v>
      </c>
      <c r="E110" s="12" t="s">
        <v>23</v>
      </c>
      <c r="F110" s="12" t="s">
        <v>23</v>
      </c>
      <c r="G110" s="12" t="s">
        <v>23</v>
      </c>
      <c r="H110" s="12" t="s">
        <v>23</v>
      </c>
      <c r="I110" s="12" t="s">
        <v>23</v>
      </c>
      <c r="J110" s="12" t="s">
        <v>22</v>
      </c>
      <c r="K110" s="12" t="s">
        <v>22</v>
      </c>
      <c r="L110" s="12" t="s">
        <v>20</v>
      </c>
      <c r="M110" s="12">
        <v>0</v>
      </c>
      <c r="N110" s="12">
        <v>7.04</v>
      </c>
      <c r="O110" s="12">
        <v>6.26</v>
      </c>
      <c r="P110" s="12">
        <v>6.39</v>
      </c>
      <c r="Q110" s="12">
        <v>1</v>
      </c>
    </row>
    <row r="111" ht="15" customHeight="1" spans="1:17">
      <c r="A111" s="10">
        <v>109</v>
      </c>
      <c r="B111" s="11">
        <v>211260107541</v>
      </c>
      <c r="C111" s="12" t="s">
        <v>135</v>
      </c>
      <c r="D111" s="12" t="s">
        <v>23</v>
      </c>
      <c r="E111" s="12" t="s">
        <v>20</v>
      </c>
      <c r="F111" s="12" t="s">
        <v>27</v>
      </c>
      <c r="G111" s="12" t="s">
        <v>20</v>
      </c>
      <c r="H111" s="12" t="s">
        <v>27</v>
      </c>
      <c r="I111" s="12" t="s">
        <v>27</v>
      </c>
      <c r="J111" s="12" t="s">
        <v>22</v>
      </c>
      <c r="K111" s="12" t="s">
        <v>22</v>
      </c>
      <c r="L111" s="12" t="s">
        <v>27</v>
      </c>
      <c r="M111" s="12">
        <v>0</v>
      </c>
      <c r="N111" s="12">
        <v>7.33</v>
      </c>
      <c r="O111" s="12">
        <v>6.77</v>
      </c>
      <c r="P111" s="12">
        <v>6.73</v>
      </c>
      <c r="Q111" s="12">
        <v>1</v>
      </c>
    </row>
    <row r="112" ht="15" customHeight="1" spans="1:17">
      <c r="A112" s="10">
        <v>110</v>
      </c>
      <c r="B112" s="11">
        <v>211260107542</v>
      </c>
      <c r="C112" s="12" t="s">
        <v>136</v>
      </c>
      <c r="D112" s="12" t="s">
        <v>19</v>
      </c>
      <c r="E112" s="12" t="s">
        <v>27</v>
      </c>
      <c r="F112" s="12" t="s">
        <v>20</v>
      </c>
      <c r="G112" s="12" t="s">
        <v>23</v>
      </c>
      <c r="H112" s="12" t="s">
        <v>23</v>
      </c>
      <c r="I112" s="12" t="s">
        <v>27</v>
      </c>
      <c r="J112" s="12" t="s">
        <v>22</v>
      </c>
      <c r="K112" s="12" t="s">
        <v>23</v>
      </c>
      <c r="L112" s="12" t="s">
        <v>22</v>
      </c>
      <c r="M112" s="12">
        <v>0</v>
      </c>
      <c r="N112" s="12">
        <v>7.33</v>
      </c>
      <c r="O112" s="12">
        <v>7.17</v>
      </c>
      <c r="P112" s="12">
        <v>7.26</v>
      </c>
      <c r="Q112" s="12">
        <v>0</v>
      </c>
    </row>
    <row r="113" ht="15" customHeight="1" spans="1:17">
      <c r="A113" s="10">
        <v>111</v>
      </c>
      <c r="B113" s="11">
        <v>211260107543</v>
      </c>
      <c r="C113" s="12" t="s">
        <v>137</v>
      </c>
      <c r="D113" s="12" t="s">
        <v>25</v>
      </c>
      <c r="E113" s="12" t="s">
        <v>27</v>
      </c>
      <c r="F113" s="12" t="s">
        <v>23</v>
      </c>
      <c r="G113" s="12" t="s">
        <v>20</v>
      </c>
      <c r="H113" s="12" t="s">
        <v>27</v>
      </c>
      <c r="I113" s="12" t="s">
        <v>22</v>
      </c>
      <c r="J113" s="12" t="s">
        <v>27</v>
      </c>
      <c r="K113" s="12" t="s">
        <v>22</v>
      </c>
      <c r="L113" s="12" t="s">
        <v>23</v>
      </c>
      <c r="M113" s="12">
        <v>0</v>
      </c>
      <c r="N113" s="12">
        <v>7.63</v>
      </c>
      <c r="O113" s="12">
        <v>6.63</v>
      </c>
      <c r="P113" s="12">
        <v>6.77</v>
      </c>
      <c r="Q113" s="12">
        <v>1</v>
      </c>
    </row>
    <row r="114" ht="15" customHeight="1" spans="1:17">
      <c r="A114" s="10">
        <v>112</v>
      </c>
      <c r="B114" s="11">
        <v>211260107544</v>
      </c>
      <c r="C114" s="12" t="s">
        <v>138</v>
      </c>
      <c r="D114" s="12" t="s">
        <v>25</v>
      </c>
      <c r="E114" s="12" t="s">
        <v>20</v>
      </c>
      <c r="F114" s="12" t="s">
        <v>20</v>
      </c>
      <c r="G114" s="12" t="s">
        <v>20</v>
      </c>
      <c r="H114" s="12" t="s">
        <v>23</v>
      </c>
      <c r="I114" s="12" t="s">
        <v>22</v>
      </c>
      <c r="J114" s="12" t="s">
        <v>23</v>
      </c>
      <c r="K114" s="12" t="s">
        <v>22</v>
      </c>
      <c r="L114" s="12" t="s">
        <v>20</v>
      </c>
      <c r="M114" s="12">
        <v>0</v>
      </c>
      <c r="N114" s="12">
        <v>6.67</v>
      </c>
      <c r="O114" s="12">
        <v>5.86</v>
      </c>
      <c r="P114" s="12">
        <v>5.77</v>
      </c>
      <c r="Q114" s="12">
        <v>2</v>
      </c>
    </row>
    <row r="115" ht="15" customHeight="1" spans="1:17">
      <c r="A115" s="10">
        <v>113</v>
      </c>
      <c r="B115" s="11">
        <v>211260107545</v>
      </c>
      <c r="C115" s="12" t="s">
        <v>139</v>
      </c>
      <c r="D115" s="12" t="s">
        <v>25</v>
      </c>
      <c r="E115" s="12" t="s">
        <v>27</v>
      </c>
      <c r="F115" s="12" t="s">
        <v>23</v>
      </c>
      <c r="G115" s="12" t="s">
        <v>20</v>
      </c>
      <c r="H115" s="12" t="s">
        <v>27</v>
      </c>
      <c r="I115" s="12" t="s">
        <v>27</v>
      </c>
      <c r="J115" s="12" t="s">
        <v>22</v>
      </c>
      <c r="K115" s="12" t="s">
        <v>23</v>
      </c>
      <c r="L115" s="12" t="s">
        <v>22</v>
      </c>
      <c r="M115" s="12">
        <v>0</v>
      </c>
      <c r="N115" s="12">
        <v>7.63</v>
      </c>
      <c r="O115" s="12">
        <v>6.66</v>
      </c>
      <c r="P115" s="12">
        <v>6.89</v>
      </c>
      <c r="Q115" s="12">
        <v>0</v>
      </c>
    </row>
    <row r="116" ht="15" customHeight="1" spans="1:17">
      <c r="A116" s="10">
        <v>114</v>
      </c>
      <c r="B116" s="11">
        <v>211260107546</v>
      </c>
      <c r="C116" s="12" t="s">
        <v>140</v>
      </c>
      <c r="D116" s="12" t="s">
        <v>25</v>
      </c>
      <c r="E116" s="12" t="s">
        <v>20</v>
      </c>
      <c r="F116" s="12" t="s">
        <v>20</v>
      </c>
      <c r="G116" s="12" t="s">
        <v>26</v>
      </c>
      <c r="H116" s="12" t="s">
        <v>20</v>
      </c>
      <c r="I116" s="12" t="s">
        <v>20</v>
      </c>
      <c r="J116" s="12" t="s">
        <v>22</v>
      </c>
      <c r="K116" s="12" t="s">
        <v>27</v>
      </c>
      <c r="L116" s="12" t="s">
        <v>22</v>
      </c>
      <c r="M116" s="12">
        <v>0</v>
      </c>
      <c r="N116" s="12">
        <v>6.46</v>
      </c>
      <c r="O116" s="12">
        <v>6.08</v>
      </c>
      <c r="P116" s="12">
        <v>6.19</v>
      </c>
      <c r="Q116" s="12">
        <v>1</v>
      </c>
    </row>
    <row r="117" ht="15" customHeight="1" spans="1:17">
      <c r="A117" s="10">
        <v>115</v>
      </c>
      <c r="B117" s="11">
        <v>211260107547</v>
      </c>
      <c r="C117" s="12" t="s">
        <v>141</v>
      </c>
      <c r="D117" s="12" t="s">
        <v>25</v>
      </c>
      <c r="E117" s="12" t="s">
        <v>20</v>
      </c>
      <c r="F117" s="12" t="s">
        <v>31</v>
      </c>
      <c r="G117" s="12" t="s">
        <v>26</v>
      </c>
      <c r="H117" s="12" t="s">
        <v>23</v>
      </c>
      <c r="I117" s="12" t="s">
        <v>20</v>
      </c>
      <c r="J117" s="12" t="s">
        <v>22</v>
      </c>
      <c r="K117" s="12" t="s">
        <v>20</v>
      </c>
      <c r="L117" s="12" t="s">
        <v>22</v>
      </c>
      <c r="M117" s="12">
        <v>1</v>
      </c>
      <c r="N117" s="12">
        <v>5.38</v>
      </c>
      <c r="O117" s="12">
        <v>5.83</v>
      </c>
      <c r="P117" s="12">
        <v>6.01</v>
      </c>
      <c r="Q117" s="12">
        <v>2</v>
      </c>
    </row>
    <row r="118" ht="15" customHeight="1" spans="1:17">
      <c r="A118" s="10">
        <v>116</v>
      </c>
      <c r="B118" s="11">
        <v>211260107548</v>
      </c>
      <c r="C118" s="12" t="s">
        <v>142</v>
      </c>
      <c r="D118" s="12" t="s">
        <v>19</v>
      </c>
      <c r="E118" s="12" t="s">
        <v>20</v>
      </c>
      <c r="F118" s="12" t="s">
        <v>20</v>
      </c>
      <c r="G118" s="12" t="s">
        <v>21</v>
      </c>
      <c r="H118" s="12" t="s">
        <v>27</v>
      </c>
      <c r="I118" s="12" t="s">
        <v>23</v>
      </c>
      <c r="J118" s="12" t="s">
        <v>22</v>
      </c>
      <c r="K118" s="12" t="s">
        <v>23</v>
      </c>
      <c r="L118" s="12" t="s">
        <v>22</v>
      </c>
      <c r="M118" s="12">
        <v>0</v>
      </c>
      <c r="N118" s="12">
        <v>6.63</v>
      </c>
      <c r="O118" s="12">
        <v>6.22</v>
      </c>
      <c r="P118" s="12">
        <v>6.1</v>
      </c>
      <c r="Q118" s="12">
        <v>1</v>
      </c>
    </row>
    <row r="119" ht="15" customHeight="1" spans="1:17">
      <c r="A119" s="10">
        <v>117</v>
      </c>
      <c r="B119" s="11">
        <v>211260107549</v>
      </c>
      <c r="C119" s="12" t="s">
        <v>143</v>
      </c>
      <c r="D119" s="12" t="s">
        <v>19</v>
      </c>
      <c r="E119" s="12" t="s">
        <v>23</v>
      </c>
      <c r="F119" s="12" t="s">
        <v>23</v>
      </c>
      <c r="G119" s="12" t="s">
        <v>26</v>
      </c>
      <c r="H119" s="12" t="s">
        <v>20</v>
      </c>
      <c r="I119" s="12" t="s">
        <v>23</v>
      </c>
      <c r="J119" s="12" t="s">
        <v>22</v>
      </c>
      <c r="K119" s="12" t="s">
        <v>20</v>
      </c>
      <c r="L119" s="12" t="s">
        <v>22</v>
      </c>
      <c r="M119" s="12">
        <v>0</v>
      </c>
      <c r="N119" s="12">
        <v>6.63</v>
      </c>
      <c r="O119" s="12">
        <v>6.28</v>
      </c>
      <c r="P119" s="12">
        <v>6.43</v>
      </c>
      <c r="Q119" s="12">
        <v>0</v>
      </c>
    </row>
    <row r="120" ht="15" customHeight="1" spans="1:17">
      <c r="A120" s="10">
        <v>118</v>
      </c>
      <c r="B120" s="11">
        <v>211260107550</v>
      </c>
      <c r="C120" s="12" t="s">
        <v>144</v>
      </c>
      <c r="D120" s="12" t="s">
        <v>19</v>
      </c>
      <c r="E120" s="12" t="s">
        <v>20</v>
      </c>
      <c r="F120" s="12" t="s">
        <v>27</v>
      </c>
      <c r="G120" s="12" t="s">
        <v>26</v>
      </c>
      <c r="H120" s="12" t="s">
        <v>27</v>
      </c>
      <c r="I120" s="12" t="s">
        <v>23</v>
      </c>
      <c r="J120" s="12" t="s">
        <v>22</v>
      </c>
      <c r="K120" s="12" t="s">
        <v>27</v>
      </c>
      <c r="L120" s="12" t="s">
        <v>22</v>
      </c>
      <c r="M120" s="12">
        <v>0</v>
      </c>
      <c r="N120" s="12">
        <v>7.21</v>
      </c>
      <c r="O120" s="12">
        <v>5.94</v>
      </c>
      <c r="P120" s="12">
        <v>5.99</v>
      </c>
      <c r="Q120" s="12">
        <v>2</v>
      </c>
    </row>
    <row r="121" ht="15" customHeight="1" spans="1:17">
      <c r="A121" s="10">
        <v>119</v>
      </c>
      <c r="B121" s="11">
        <v>211260107551</v>
      </c>
      <c r="C121" s="12" t="s">
        <v>145</v>
      </c>
      <c r="D121" s="12" t="s">
        <v>25</v>
      </c>
      <c r="E121" s="12" t="s">
        <v>20</v>
      </c>
      <c r="F121" s="12" t="s">
        <v>23</v>
      </c>
      <c r="G121" s="12" t="s">
        <v>27</v>
      </c>
      <c r="H121" s="12" t="s">
        <v>23</v>
      </c>
      <c r="I121" s="12" t="s">
        <v>27</v>
      </c>
      <c r="J121" s="12" t="s">
        <v>22</v>
      </c>
      <c r="K121" s="12" t="s">
        <v>27</v>
      </c>
      <c r="L121" s="12" t="s">
        <v>22</v>
      </c>
      <c r="M121" s="12">
        <v>0</v>
      </c>
      <c r="N121" s="12">
        <v>7.5</v>
      </c>
      <c r="O121" s="12">
        <v>7.34</v>
      </c>
      <c r="P121" s="12">
        <v>7.26</v>
      </c>
      <c r="Q121" s="12">
        <v>0</v>
      </c>
    </row>
    <row r="122" ht="15" customHeight="1" spans="1:17">
      <c r="A122" s="10">
        <v>120</v>
      </c>
      <c r="B122" s="14">
        <v>211260107552</v>
      </c>
      <c r="C122" s="15" t="s">
        <v>146</v>
      </c>
      <c r="D122" s="15" t="s">
        <v>25</v>
      </c>
      <c r="E122" s="15" t="s">
        <v>23</v>
      </c>
      <c r="F122" s="15" t="s">
        <v>23</v>
      </c>
      <c r="G122" s="15" t="s">
        <v>23</v>
      </c>
      <c r="H122" s="15" t="s">
        <v>27</v>
      </c>
      <c r="I122" s="12" t="s">
        <v>27</v>
      </c>
      <c r="J122" s="12" t="s">
        <v>22</v>
      </c>
      <c r="K122" s="12" t="s">
        <v>27</v>
      </c>
      <c r="L122" s="12" t="s">
        <v>22</v>
      </c>
      <c r="M122" s="15">
        <v>0</v>
      </c>
      <c r="N122" s="15">
        <v>7.71</v>
      </c>
      <c r="O122" s="15">
        <v>7.41</v>
      </c>
      <c r="P122" s="15">
        <v>7.53</v>
      </c>
      <c r="Q122" s="15">
        <v>0</v>
      </c>
    </row>
    <row r="123" ht="15" customHeight="1" spans="1:17">
      <c r="A123" s="10">
        <v>121</v>
      </c>
      <c r="B123" s="1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ht="15" customHeight="1" spans="1:17">
      <c r="A124" s="10">
        <v>122</v>
      </c>
      <c r="B124" s="1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2:4">
      <c r="B125" s="1"/>
      <c r="C125" s="1"/>
      <c r="D125" s="17"/>
    </row>
    <row r="126" spans="3:4">
      <c r="C126" s="18" t="s">
        <v>147</v>
      </c>
      <c r="D126" s="19">
        <f>COUNTIF($M$3:$M$124,6)</f>
        <v>1</v>
      </c>
    </row>
    <row r="127" spans="3:4">
      <c r="C127" s="18" t="s">
        <v>148</v>
      </c>
      <c r="D127" s="19">
        <f>COUNTIF($M$3:$M$124,5)</f>
        <v>0</v>
      </c>
    </row>
    <row r="128" spans="3:4">
      <c r="C128" s="18" t="s">
        <v>149</v>
      </c>
      <c r="D128" s="19">
        <f>COUNTIF($M$3:$M$124,4)</f>
        <v>0</v>
      </c>
    </row>
    <row r="129" spans="3:4">
      <c r="C129" s="18" t="s">
        <v>150</v>
      </c>
      <c r="D129" s="19">
        <f>COUNTIF($M$3:$M$124,3)</f>
        <v>4</v>
      </c>
    </row>
    <row r="130" spans="3:4">
      <c r="C130" s="18" t="s">
        <v>151</v>
      </c>
      <c r="D130" s="19">
        <f>COUNTIF($M$3:$M$124,2)</f>
        <v>5</v>
      </c>
    </row>
    <row r="131" spans="3:4">
      <c r="C131" s="18" t="s">
        <v>152</v>
      </c>
      <c r="D131" s="19">
        <f>COUNTIF($M$3:$M$124,1)</f>
        <v>14</v>
      </c>
    </row>
    <row r="132" spans="3:4">
      <c r="C132" s="18" t="s">
        <v>153</v>
      </c>
      <c r="D132" s="19">
        <f>COUNTIF($M$3:$M$124,0)</f>
        <v>95</v>
      </c>
    </row>
    <row r="133" spans="3:4">
      <c r="C133" s="18" t="s">
        <v>154</v>
      </c>
      <c r="D133" s="20">
        <f>SUM(D126:D132)</f>
        <v>119</v>
      </c>
    </row>
    <row r="134" ht="16.4" spans="3:4">
      <c r="C134" s="18" t="s">
        <v>155</v>
      </c>
      <c r="D134" s="21">
        <f>D132*100/D133</f>
        <v>79.8319327731092</v>
      </c>
    </row>
    <row r="135" spans="3:11">
      <c r="C135" s="22"/>
      <c r="D135" s="23"/>
      <c r="E135" s="32"/>
      <c r="F135" s="23"/>
      <c r="G135" s="23"/>
      <c r="H135" s="23"/>
      <c r="I135" s="23"/>
      <c r="J135" s="23"/>
      <c r="K135" s="23"/>
    </row>
    <row r="136" ht="73.5" customHeight="1" spans="3:13">
      <c r="C136" s="24" t="s">
        <v>156</v>
      </c>
      <c r="D136" s="25"/>
      <c r="E136" s="9" t="s">
        <v>4</v>
      </c>
      <c r="F136" s="9" t="s">
        <v>5</v>
      </c>
      <c r="G136" s="9" t="s">
        <v>6</v>
      </c>
      <c r="H136" s="9" t="s">
        <v>7</v>
      </c>
      <c r="I136" s="9" t="s">
        <v>8</v>
      </c>
      <c r="J136" s="9" t="s">
        <v>9</v>
      </c>
      <c r="K136" s="9" t="s">
        <v>10</v>
      </c>
      <c r="L136" s="9" t="s">
        <v>11</v>
      </c>
      <c r="M136" s="9" t="s">
        <v>12</v>
      </c>
    </row>
    <row r="137" spans="3:13">
      <c r="C137" s="26" t="s">
        <v>157</v>
      </c>
      <c r="D137" s="27" t="s">
        <v>25</v>
      </c>
      <c r="E137" s="19">
        <f t="shared" ref="E137:J137" si="0">COUNTIF(D3:D124,"AA")</f>
        <v>46</v>
      </c>
      <c r="F137" s="19">
        <f t="shared" si="0"/>
        <v>0</v>
      </c>
      <c r="G137" s="19">
        <f t="shared" si="0"/>
        <v>0</v>
      </c>
      <c r="H137" s="19">
        <f t="shared" si="0"/>
        <v>1</v>
      </c>
      <c r="I137" s="19">
        <f t="shared" si="0"/>
        <v>5</v>
      </c>
      <c r="J137" s="19">
        <f t="shared" si="0"/>
        <v>0</v>
      </c>
      <c r="K137" s="19">
        <f>COUNTIF(J3:J124,"AA")</f>
        <v>1</v>
      </c>
      <c r="L137" s="19">
        <f>COUNTIF(K3:K124,"AA")</f>
        <v>1</v>
      </c>
      <c r="M137" s="19">
        <f>COUNTIF(L3:L124,"AA")</f>
        <v>0</v>
      </c>
    </row>
    <row r="138" spans="3:13">
      <c r="C138" s="26" t="s">
        <v>157</v>
      </c>
      <c r="D138" s="27" t="s">
        <v>19</v>
      </c>
      <c r="E138" s="19">
        <f t="shared" ref="E138:J138" si="1">COUNTIF(D3:D124,"AB")</f>
        <v>62</v>
      </c>
      <c r="F138" s="19">
        <f t="shared" si="1"/>
        <v>8</v>
      </c>
      <c r="G138" s="19">
        <f t="shared" si="1"/>
        <v>9</v>
      </c>
      <c r="H138" s="19">
        <f t="shared" si="1"/>
        <v>2</v>
      </c>
      <c r="I138" s="19">
        <f t="shared" si="1"/>
        <v>9</v>
      </c>
      <c r="J138" s="19">
        <f t="shared" si="1"/>
        <v>10</v>
      </c>
      <c r="K138" s="19">
        <f>COUNTIF(J3:J124,"AB")</f>
        <v>4</v>
      </c>
      <c r="L138" s="19">
        <f>COUNTIF(K3:K124,"AB")</f>
        <v>7</v>
      </c>
      <c r="M138" s="19">
        <f>COUNTIF(L3:L124,"AB")</f>
        <v>2</v>
      </c>
    </row>
    <row r="139" spans="3:13">
      <c r="C139" s="26" t="s">
        <v>157</v>
      </c>
      <c r="D139" s="27" t="s">
        <v>27</v>
      </c>
      <c r="E139" s="19">
        <f t="shared" ref="E139:J139" si="2">COUNTIF(D3:D124,"BB")</f>
        <v>9</v>
      </c>
      <c r="F139" s="19">
        <f t="shared" si="2"/>
        <v>26</v>
      </c>
      <c r="G139" s="19">
        <f t="shared" si="2"/>
        <v>35</v>
      </c>
      <c r="H139" s="19">
        <f t="shared" si="2"/>
        <v>17</v>
      </c>
      <c r="I139" s="19">
        <f t="shared" si="2"/>
        <v>39</v>
      </c>
      <c r="J139" s="19">
        <f t="shared" si="2"/>
        <v>27</v>
      </c>
      <c r="K139" s="19">
        <f>COUNTIF(J3:J124,"BB")</f>
        <v>10</v>
      </c>
      <c r="L139" s="19">
        <f>COUNTIF(K3:K124,"BB")</f>
        <v>28</v>
      </c>
      <c r="M139" s="19">
        <f>COUNTIF(L3:L124,"BB")</f>
        <v>14</v>
      </c>
    </row>
    <row r="140" spans="3:13">
      <c r="C140" s="26" t="s">
        <v>157</v>
      </c>
      <c r="D140" s="27" t="s">
        <v>23</v>
      </c>
      <c r="E140" s="19">
        <f t="shared" ref="E140:J140" si="3">COUNTIF(D3:D124,"BC")</f>
        <v>2</v>
      </c>
      <c r="F140" s="19">
        <f t="shared" si="3"/>
        <v>32</v>
      </c>
      <c r="G140" s="19">
        <f t="shared" si="3"/>
        <v>42</v>
      </c>
      <c r="H140" s="19">
        <f t="shared" si="3"/>
        <v>36</v>
      </c>
      <c r="I140" s="19">
        <f t="shared" si="3"/>
        <v>41</v>
      </c>
      <c r="J140" s="19">
        <f t="shared" si="3"/>
        <v>28</v>
      </c>
      <c r="K140" s="19">
        <f>COUNTIF(J3:J124,"BC")</f>
        <v>13</v>
      </c>
      <c r="L140" s="19">
        <f>COUNTIF(K3:K124,"BC")</f>
        <v>17</v>
      </c>
      <c r="M140" s="19">
        <f>COUNTIF(L3:L124,"BC")</f>
        <v>22</v>
      </c>
    </row>
    <row r="141" spans="3:13">
      <c r="C141" s="26" t="s">
        <v>157</v>
      </c>
      <c r="D141" s="27" t="s">
        <v>20</v>
      </c>
      <c r="E141" s="19">
        <f t="shared" ref="E141:J141" si="4">COUNTIF(D3:D124,"CC")</f>
        <v>0</v>
      </c>
      <c r="F141" s="19">
        <f t="shared" si="4"/>
        <v>45</v>
      </c>
      <c r="G141" s="19">
        <f t="shared" si="4"/>
        <v>21</v>
      </c>
      <c r="H141" s="19">
        <f t="shared" si="4"/>
        <v>36</v>
      </c>
      <c r="I141" s="19">
        <f t="shared" si="4"/>
        <v>17</v>
      </c>
      <c r="J141" s="19">
        <f t="shared" si="4"/>
        <v>14</v>
      </c>
      <c r="K141" s="19">
        <f>COUNTIF(J3:J124,"CC")</f>
        <v>8</v>
      </c>
      <c r="L141" s="19">
        <f>COUNTIF(K3:K124,"CC")</f>
        <v>6</v>
      </c>
      <c r="M141" s="19">
        <f>COUNTIF(L3:L124,"CC")</f>
        <v>13</v>
      </c>
    </row>
    <row r="142" spans="3:13">
      <c r="C142" s="26" t="s">
        <v>157</v>
      </c>
      <c r="D142" s="27" t="s">
        <v>26</v>
      </c>
      <c r="E142" s="19">
        <f t="shared" ref="E142:J142" si="5">COUNTIF(D3:D124,"CD")</f>
        <v>0</v>
      </c>
      <c r="F142" s="19">
        <f t="shared" si="5"/>
        <v>2</v>
      </c>
      <c r="G142" s="19">
        <f t="shared" si="5"/>
        <v>0</v>
      </c>
      <c r="H142" s="19">
        <f t="shared" si="5"/>
        <v>17</v>
      </c>
      <c r="I142" s="19">
        <f t="shared" si="5"/>
        <v>0</v>
      </c>
      <c r="J142" s="19">
        <f t="shared" si="5"/>
        <v>0</v>
      </c>
      <c r="K142" s="19">
        <f>COUNTIF(J3:J124,"CD")</f>
        <v>0</v>
      </c>
      <c r="L142" s="19">
        <f>COUNTIF(K3:K124,"CD")</f>
        <v>0</v>
      </c>
      <c r="M142" s="19">
        <f>COUNTIF(L3:L124,"CD")</f>
        <v>0</v>
      </c>
    </row>
    <row r="143" spans="3:13">
      <c r="C143" s="26" t="s">
        <v>157</v>
      </c>
      <c r="D143" s="27" t="s">
        <v>21</v>
      </c>
      <c r="E143" s="19">
        <f t="shared" ref="E143:J143" si="6">COUNTIF(D3:D124,"DD")</f>
        <v>0</v>
      </c>
      <c r="F143" s="19">
        <f t="shared" si="6"/>
        <v>0</v>
      </c>
      <c r="G143" s="19">
        <f t="shared" si="6"/>
        <v>0</v>
      </c>
      <c r="H143" s="19">
        <f t="shared" si="6"/>
        <v>7</v>
      </c>
      <c r="I143" s="19">
        <f t="shared" si="6"/>
        <v>0</v>
      </c>
      <c r="J143" s="19">
        <f t="shared" si="6"/>
        <v>0</v>
      </c>
      <c r="K143" s="19">
        <f>COUNTIF(J3:J124,"DD")</f>
        <v>0</v>
      </c>
      <c r="L143" s="19">
        <f>COUNTIF(K3:K124,"DD")</f>
        <v>0</v>
      </c>
      <c r="M143" s="19">
        <f>COUNTIF(L3:L124,"DD")</f>
        <v>0</v>
      </c>
    </row>
    <row r="144" spans="3:13">
      <c r="C144" s="26" t="s">
        <v>157</v>
      </c>
      <c r="D144" s="27" t="s">
        <v>31</v>
      </c>
      <c r="E144" s="19">
        <f t="shared" ref="E144:J144" si="7">COUNTIF(D3:D124,"FF")</f>
        <v>1</v>
      </c>
      <c r="F144" s="19">
        <f t="shared" si="7"/>
        <v>7</v>
      </c>
      <c r="G144" s="19">
        <f t="shared" si="7"/>
        <v>13</v>
      </c>
      <c r="H144" s="19">
        <f t="shared" si="7"/>
        <v>4</v>
      </c>
      <c r="I144" s="19">
        <f t="shared" si="7"/>
        <v>9</v>
      </c>
      <c r="J144" s="19">
        <f t="shared" si="7"/>
        <v>3</v>
      </c>
      <c r="K144" s="19">
        <f>COUNTIF(J3:J124,"FF")</f>
        <v>2</v>
      </c>
      <c r="L144" s="19">
        <f>COUNTIF(K3:K124,"FF")</f>
        <v>4</v>
      </c>
      <c r="M144" s="19">
        <f>COUNTIF(L3:L124,"FF")</f>
        <v>6</v>
      </c>
    </row>
    <row r="145" spans="3:13">
      <c r="C145" s="24" t="s">
        <v>154</v>
      </c>
      <c r="D145" s="25"/>
      <c r="E145" s="6">
        <f t="shared" ref="E145:J145" si="8">SUM(E137:E144)</f>
        <v>120</v>
      </c>
      <c r="F145" s="6">
        <f t="shared" si="8"/>
        <v>120</v>
      </c>
      <c r="G145" s="6">
        <f t="shared" si="8"/>
        <v>120</v>
      </c>
      <c r="H145" s="6">
        <f t="shared" si="8"/>
        <v>120</v>
      </c>
      <c r="I145" s="6">
        <f t="shared" si="8"/>
        <v>120</v>
      </c>
      <c r="J145" s="6">
        <f t="shared" si="8"/>
        <v>82</v>
      </c>
      <c r="K145" s="6">
        <f>SUM(K137:K144)</f>
        <v>38</v>
      </c>
      <c r="L145" s="6">
        <f>SUM(L137:L144)</f>
        <v>63</v>
      </c>
      <c r="M145" s="6">
        <f>SUM(M137:M144)</f>
        <v>57</v>
      </c>
    </row>
    <row r="147" ht="19.5" customHeight="1" spans="3:11">
      <c r="C147" s="28" t="s">
        <v>158</v>
      </c>
      <c r="D147" s="29"/>
      <c r="E147" s="29"/>
      <c r="F147" s="29"/>
      <c r="G147" s="29"/>
      <c r="H147" s="29"/>
      <c r="I147" s="29"/>
      <c r="J147" s="29"/>
      <c r="K147" s="29"/>
    </row>
    <row r="148" spans="3:11">
      <c r="C148" s="30"/>
      <c r="D148" s="25"/>
      <c r="E148" s="33"/>
      <c r="F148" s="25"/>
      <c r="G148" s="25"/>
      <c r="H148" s="25"/>
      <c r="I148" s="25"/>
      <c r="J148" s="25"/>
      <c r="K148" s="25"/>
    </row>
    <row r="149" ht="80.25" customHeight="1" spans="3:13">
      <c r="C149" s="24" t="s">
        <v>156</v>
      </c>
      <c r="D149" s="25"/>
      <c r="E149" s="9" t="s">
        <v>4</v>
      </c>
      <c r="F149" s="9" t="s">
        <v>5</v>
      </c>
      <c r="G149" s="9" t="s">
        <v>6</v>
      </c>
      <c r="H149" s="9" t="s">
        <v>7</v>
      </c>
      <c r="I149" s="9" t="s">
        <v>8</v>
      </c>
      <c r="J149" s="9" t="s">
        <v>9</v>
      </c>
      <c r="K149" s="9" t="s">
        <v>10</v>
      </c>
      <c r="L149" s="9" t="s">
        <v>11</v>
      </c>
      <c r="M149" s="9" t="s">
        <v>12</v>
      </c>
    </row>
    <row r="150" spans="3:13">
      <c r="C150" s="26" t="s">
        <v>157</v>
      </c>
      <c r="D150" s="27" t="s">
        <v>25</v>
      </c>
      <c r="E150" s="34">
        <f t="shared" ref="E150:E157" si="9">E137/$E$145</f>
        <v>0.383333333333333</v>
      </c>
      <c r="F150" s="34">
        <f t="shared" ref="F150:F157" si="10">F137/$F$145</f>
        <v>0</v>
      </c>
      <c r="G150" s="34">
        <f>G137/$G$145</f>
        <v>0</v>
      </c>
      <c r="H150" s="34">
        <f>H137/$H$145</f>
        <v>0.00833333333333333</v>
      </c>
      <c r="I150" s="34">
        <f>I137/$I$145</f>
        <v>0.0416666666666667</v>
      </c>
      <c r="J150" s="34">
        <f>J137/$J$145</f>
        <v>0</v>
      </c>
      <c r="K150" s="34">
        <f>K137/$K$145</f>
        <v>0.0263157894736842</v>
      </c>
      <c r="L150" s="34">
        <f>L137/$L$145</f>
        <v>0.0158730158730159</v>
      </c>
      <c r="M150" s="34">
        <f>M137/$M$145</f>
        <v>0</v>
      </c>
    </row>
    <row r="151" spans="3:13">
      <c r="C151" s="26" t="s">
        <v>157</v>
      </c>
      <c r="D151" s="27" t="s">
        <v>19</v>
      </c>
      <c r="E151" s="34">
        <f t="shared" si="9"/>
        <v>0.516666666666667</v>
      </c>
      <c r="F151" s="34">
        <f t="shared" si="10"/>
        <v>0.0666666666666667</v>
      </c>
      <c r="G151" s="34">
        <f t="shared" ref="G151:G157" si="11">G138/$G$145</f>
        <v>0.075</v>
      </c>
      <c r="H151" s="34">
        <f t="shared" ref="H151:H157" si="12">H138/$H$145</f>
        <v>0.0166666666666667</v>
      </c>
      <c r="I151" s="34">
        <f t="shared" ref="I151:I157" si="13">I138/$I$145</f>
        <v>0.075</v>
      </c>
      <c r="J151" s="34">
        <f t="shared" ref="J151:J157" si="14">J138/$J$145</f>
        <v>0.121951219512195</v>
      </c>
      <c r="K151" s="34">
        <f t="shared" ref="K151:K157" si="15">K138/$K$145</f>
        <v>0.105263157894737</v>
      </c>
      <c r="L151" s="34">
        <f t="shared" ref="L151:L157" si="16">L138/$L$145</f>
        <v>0.111111111111111</v>
      </c>
      <c r="M151" s="34">
        <f>M138/$M$145</f>
        <v>0.0350877192982456</v>
      </c>
    </row>
    <row r="152" spans="3:13">
      <c r="C152" s="26" t="s">
        <v>157</v>
      </c>
      <c r="D152" s="27" t="s">
        <v>27</v>
      </c>
      <c r="E152" s="34">
        <f t="shared" si="9"/>
        <v>0.075</v>
      </c>
      <c r="F152" s="34">
        <f t="shared" si="10"/>
        <v>0.216666666666667</v>
      </c>
      <c r="G152" s="34">
        <f t="shared" si="11"/>
        <v>0.291666666666667</v>
      </c>
      <c r="H152" s="34">
        <f t="shared" si="12"/>
        <v>0.141666666666667</v>
      </c>
      <c r="I152" s="34">
        <f>I139/$I$145</f>
        <v>0.325</v>
      </c>
      <c r="J152" s="34">
        <f t="shared" si="14"/>
        <v>0.329268292682927</v>
      </c>
      <c r="K152" s="34">
        <f t="shared" si="15"/>
        <v>0.263157894736842</v>
      </c>
      <c r="L152" s="34">
        <f t="shared" si="16"/>
        <v>0.444444444444444</v>
      </c>
      <c r="M152" s="34">
        <f t="shared" ref="M150:M157" si="17">M139/$M$145</f>
        <v>0.245614035087719</v>
      </c>
    </row>
    <row r="153" spans="3:13">
      <c r="C153" s="26" t="s">
        <v>157</v>
      </c>
      <c r="D153" s="27" t="s">
        <v>23</v>
      </c>
      <c r="E153" s="34">
        <f t="shared" si="9"/>
        <v>0.0166666666666667</v>
      </c>
      <c r="F153" s="34">
        <f t="shared" si="10"/>
        <v>0.266666666666667</v>
      </c>
      <c r="G153" s="34">
        <f t="shared" si="11"/>
        <v>0.35</v>
      </c>
      <c r="H153" s="34">
        <f t="shared" si="12"/>
        <v>0.3</v>
      </c>
      <c r="I153" s="34">
        <f t="shared" si="13"/>
        <v>0.341666666666667</v>
      </c>
      <c r="J153" s="34">
        <f t="shared" si="14"/>
        <v>0.341463414634146</v>
      </c>
      <c r="K153" s="34">
        <f t="shared" si="15"/>
        <v>0.342105263157895</v>
      </c>
      <c r="L153" s="34">
        <f t="shared" si="16"/>
        <v>0.26984126984127</v>
      </c>
      <c r="M153" s="34">
        <f t="shared" si="17"/>
        <v>0.385964912280702</v>
      </c>
    </row>
    <row r="154" spans="3:13">
      <c r="C154" s="26" t="s">
        <v>157</v>
      </c>
      <c r="D154" s="27" t="s">
        <v>20</v>
      </c>
      <c r="E154" s="34">
        <f t="shared" si="9"/>
        <v>0</v>
      </c>
      <c r="F154" s="34">
        <f t="shared" si="10"/>
        <v>0.375</v>
      </c>
      <c r="G154" s="34">
        <f t="shared" si="11"/>
        <v>0.175</v>
      </c>
      <c r="H154" s="34">
        <f>H141/$H$145</f>
        <v>0.3</v>
      </c>
      <c r="I154" s="34">
        <f t="shared" si="13"/>
        <v>0.141666666666667</v>
      </c>
      <c r="J154" s="34">
        <f>J141/$J$145</f>
        <v>0.170731707317073</v>
      </c>
      <c r="K154" s="34">
        <f t="shared" si="15"/>
        <v>0.210526315789474</v>
      </c>
      <c r="L154" s="34">
        <f t="shared" si="16"/>
        <v>0.0952380952380952</v>
      </c>
      <c r="M154" s="34">
        <f t="shared" si="17"/>
        <v>0.228070175438596</v>
      </c>
    </row>
    <row r="155" spans="3:13">
      <c r="C155" s="26" t="s">
        <v>157</v>
      </c>
      <c r="D155" s="27" t="s">
        <v>26</v>
      </c>
      <c r="E155" s="34">
        <f t="shared" si="9"/>
        <v>0</v>
      </c>
      <c r="F155" s="34">
        <f t="shared" si="10"/>
        <v>0.0166666666666667</v>
      </c>
      <c r="G155" s="34">
        <f t="shared" si="11"/>
        <v>0</v>
      </c>
      <c r="H155" s="34">
        <f t="shared" si="12"/>
        <v>0.141666666666667</v>
      </c>
      <c r="I155" s="34">
        <f t="shared" si="13"/>
        <v>0</v>
      </c>
      <c r="J155" s="34">
        <f t="shared" si="14"/>
        <v>0</v>
      </c>
      <c r="K155" s="34">
        <f t="shared" si="15"/>
        <v>0</v>
      </c>
      <c r="L155" s="34">
        <f t="shared" si="16"/>
        <v>0</v>
      </c>
      <c r="M155" s="34">
        <f t="shared" si="17"/>
        <v>0</v>
      </c>
    </row>
    <row r="156" spans="3:13">
      <c r="C156" s="26" t="s">
        <v>157</v>
      </c>
      <c r="D156" s="27" t="s">
        <v>21</v>
      </c>
      <c r="E156" s="34">
        <f t="shared" si="9"/>
        <v>0</v>
      </c>
      <c r="F156" s="34">
        <f t="shared" si="10"/>
        <v>0</v>
      </c>
      <c r="G156" s="34">
        <f t="shared" si="11"/>
        <v>0</v>
      </c>
      <c r="H156" s="34">
        <f t="shared" si="12"/>
        <v>0.0583333333333333</v>
      </c>
      <c r="I156" s="34">
        <f t="shared" si="13"/>
        <v>0</v>
      </c>
      <c r="J156" s="34">
        <f t="shared" si="14"/>
        <v>0</v>
      </c>
      <c r="K156" s="34">
        <f t="shared" si="15"/>
        <v>0</v>
      </c>
      <c r="L156" s="34">
        <f t="shared" si="16"/>
        <v>0</v>
      </c>
      <c r="M156" s="34">
        <f t="shared" si="17"/>
        <v>0</v>
      </c>
    </row>
    <row r="157" spans="3:13">
      <c r="C157" s="26" t="s">
        <v>157</v>
      </c>
      <c r="D157" s="27" t="s">
        <v>31</v>
      </c>
      <c r="E157" s="34">
        <f t="shared" si="9"/>
        <v>0.00833333333333333</v>
      </c>
      <c r="F157" s="34">
        <f t="shared" si="10"/>
        <v>0.0583333333333333</v>
      </c>
      <c r="G157" s="34">
        <f t="shared" si="11"/>
        <v>0.108333333333333</v>
      </c>
      <c r="H157" s="34">
        <f t="shared" si="12"/>
        <v>0.0333333333333333</v>
      </c>
      <c r="I157" s="34">
        <f t="shared" si="13"/>
        <v>0.075</v>
      </c>
      <c r="J157" s="34">
        <f>J144/$J$145</f>
        <v>0.0365853658536585</v>
      </c>
      <c r="K157" s="34">
        <f t="shared" si="15"/>
        <v>0.0526315789473684</v>
      </c>
      <c r="L157" s="34">
        <f t="shared" si="16"/>
        <v>0.0634920634920635</v>
      </c>
      <c r="M157" s="34">
        <f t="shared" si="17"/>
        <v>0.105263157894737</v>
      </c>
    </row>
    <row r="158" spans="3:13">
      <c r="C158" s="24"/>
      <c r="D158" s="25"/>
      <c r="E158" s="35">
        <f t="shared" ref="E158:J158" si="18">SUM(E150:E157)</f>
        <v>1</v>
      </c>
      <c r="F158" s="35">
        <f t="shared" si="18"/>
        <v>1</v>
      </c>
      <c r="G158" s="35">
        <f t="shared" si="18"/>
        <v>1</v>
      </c>
      <c r="H158" s="35">
        <f t="shared" si="18"/>
        <v>1</v>
      </c>
      <c r="I158" s="35">
        <f t="shared" si="18"/>
        <v>1</v>
      </c>
      <c r="J158" s="35">
        <f t="shared" si="18"/>
        <v>1</v>
      </c>
      <c r="K158" s="35">
        <f>SUM(K150:K157)</f>
        <v>1</v>
      </c>
      <c r="L158" s="35">
        <f>SUM(L150:L157)</f>
        <v>1</v>
      </c>
      <c r="M158" s="35">
        <f>SUM(M150:M157)</f>
        <v>1</v>
      </c>
    </row>
    <row r="159" ht="27.75" customHeight="1" spans="3:13">
      <c r="C159" s="31" t="s">
        <v>159</v>
      </c>
      <c r="D159" s="27"/>
      <c r="E159" s="36">
        <f t="shared" ref="E159:J159" si="19">(E158-E157)</f>
        <v>0.991666666666667</v>
      </c>
      <c r="F159" s="36">
        <f t="shared" si="19"/>
        <v>0.941666666666667</v>
      </c>
      <c r="G159" s="36">
        <f t="shared" si="19"/>
        <v>0.891666666666667</v>
      </c>
      <c r="H159" s="36">
        <f t="shared" si="19"/>
        <v>0.966666666666667</v>
      </c>
      <c r="I159" s="36">
        <f t="shared" si="19"/>
        <v>0.925000000000001</v>
      </c>
      <c r="J159" s="36">
        <f>(J158-J157)</f>
        <v>0.963414634146341</v>
      </c>
      <c r="K159" s="36">
        <f>(K158-K157)</f>
        <v>0.947368421052632</v>
      </c>
      <c r="L159" s="36">
        <f>(L158-L157)</f>
        <v>0.936507936507936</v>
      </c>
      <c r="M159" s="36">
        <f>(M158-M157)</f>
        <v>0.894736842105263</v>
      </c>
    </row>
  </sheetData>
  <mergeCells count="2">
    <mergeCell ref="A1:Q1"/>
    <mergeCell ref="C147:K147"/>
  </mergeCells>
  <conditionalFormatting sqref="M2">
    <cfRule type="cellIs" dxfId="0" priority="175" operator="equal">
      <formula>0</formula>
    </cfRule>
  </conditionalFormatting>
  <conditionalFormatting sqref="I124:J124">
    <cfRule type="cellIs" dxfId="1" priority="138" operator="equal">
      <formula>"FF"</formula>
    </cfRule>
  </conditionalFormatting>
  <conditionalFormatting sqref="D3:H124 K124:L124">
    <cfRule type="cellIs" dxfId="1" priority="169" operator="equal">
      <formula>"FF"</formula>
    </cfRule>
  </conditionalFormatting>
  <conditionalFormatting sqref="I3:L123">
    <cfRule type="cellIs" dxfId="1" priority="1" operator="equal">
      <formula>"FF"</formula>
    </cfRule>
  </conditionalFormatting>
  <printOptions horizontalCentered="1"/>
  <pageMargins left="0.236220472440945" right="0.236220472440945" top="0.354330708661417" bottom="0.748031496062992" header="0.31496062992126" footer="0.31496062992126"/>
  <pageSetup paperSize="9" scale="16" orientation="landscape" horizontalDpi="300" verticalDpi="300"/>
  <headerFooter/>
  <rowBreaks count="1" manualBreakCount="1">
    <brk id="1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Neil Saxena</cp:lastModifiedBy>
  <dcterms:created xsi:type="dcterms:W3CDTF">2008-09-24T16:21:00Z</dcterms:created>
  <cp:lastPrinted>2022-02-25T15:59:00Z</cp:lastPrinted>
  <dcterms:modified xsi:type="dcterms:W3CDTF">2024-03-22T11:09:07Z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  <property fmtid="{D5CDD505-2E9C-101B-9397-08002B2CF9AE}" pid="3" name="ICV">
    <vt:lpwstr>3F5782A7326B4258AF8A6CD7B14D9024</vt:lpwstr>
  </property>
</Properties>
</file>